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585" yWindow="65521" windowWidth="9570" windowHeight="12120" activeTab="0"/>
  </bookViews>
  <sheets>
    <sheet name="1 промер - УТРО" sheetId="1" r:id="rId1"/>
    <sheet name="2 промер - ДЕНЬ-" sheetId="2" r:id="rId2"/>
    <sheet name="3 промер - ВЕЧЕР" sheetId="3" r:id="rId3"/>
    <sheet name="ПРИМЕР ЗАПОЛНЕНИЯ" sheetId="4" r:id="rId4"/>
  </sheets>
  <definedNames>
    <definedName name="_xlnm.Print_Area" localSheetId="0">'1 промер - УТРО'!$A$1:$U$24</definedName>
    <definedName name="_xlnm.Print_Area" localSheetId="1">'2 промер - ДЕНЬ-'!$A$1:$U$24</definedName>
    <definedName name="_xlnm.Print_Area" localSheetId="2">'3 промер - ВЕЧЕР'!$A$1:$U$24</definedName>
    <definedName name="_xlnm.Print_Area" localSheetId="3">'ПРИМЕР ЗАПОЛНЕНИЯ'!$A$1:$U$24</definedName>
  </definedNames>
  <calcPr fullCalcOnLoad="1" refMode="R1C1"/>
</workbook>
</file>

<file path=xl/sharedStrings.xml><?xml version="1.0" encoding="utf-8"?>
<sst xmlns="http://schemas.openxmlformats.org/spreadsheetml/2006/main" count="570" uniqueCount="130">
  <si>
    <t>Глот.р</t>
  </si>
  <si>
    <t>Зрачок</t>
  </si>
  <si>
    <t>Рср.</t>
  </si>
  <si>
    <t>Ps1</t>
  </si>
  <si>
    <t>Ps2</t>
  </si>
  <si>
    <t>Ps3</t>
  </si>
  <si>
    <t>Ps4</t>
  </si>
  <si>
    <t>кг</t>
  </si>
  <si>
    <t>Рост</t>
  </si>
  <si>
    <t>Вес</t>
  </si>
  <si>
    <t>ИКд</t>
  </si>
  <si>
    <t>ФИО</t>
  </si>
  <si>
    <t>лет</t>
  </si>
  <si>
    <t>U</t>
  </si>
  <si>
    <t>S</t>
  </si>
  <si>
    <t>T</t>
  </si>
  <si>
    <t>ST</t>
  </si>
  <si>
    <t>SG</t>
  </si>
  <si>
    <t>Дерм</t>
  </si>
  <si>
    <t>mSm</t>
  </si>
  <si>
    <t>pH</t>
  </si>
  <si>
    <t>ORP</t>
  </si>
  <si>
    <t>дата</t>
  </si>
  <si>
    <t>Грудь</t>
  </si>
  <si>
    <t>Талия</t>
  </si>
  <si>
    <t>Бедра</t>
  </si>
  <si>
    <t>Стресс</t>
  </si>
  <si>
    <t>Диабет</t>
  </si>
  <si>
    <t>Астма</t>
  </si>
  <si>
    <t>время</t>
  </si>
  <si>
    <t>Дата рождения</t>
  </si>
  <si>
    <t>см</t>
  </si>
  <si>
    <t>нет=0, да=1</t>
  </si>
  <si>
    <t>0-10 бал</t>
  </si>
  <si>
    <t>СД1</t>
  </si>
  <si>
    <t>ДД1</t>
  </si>
  <si>
    <t>СД2</t>
  </si>
  <si>
    <t>ЧД=</t>
  </si>
  <si>
    <t>СД3</t>
  </si>
  <si>
    <t>ДД3</t>
  </si>
  <si>
    <t>ЧСС1</t>
  </si>
  <si>
    <t>ЧСС2</t>
  </si>
  <si>
    <t>ЧСС3</t>
  </si>
  <si>
    <t>СД4</t>
  </si>
  <si>
    <t>ЧСС4</t>
  </si>
  <si>
    <t>ДД4</t>
  </si>
  <si>
    <t>ДД2</t>
  </si>
  <si>
    <t>cек</t>
  </si>
  <si>
    <t>t1</t>
  </si>
  <si>
    <t>t2</t>
  </si>
  <si>
    <t>измерения лежа</t>
  </si>
  <si>
    <t>стоя</t>
  </si>
  <si>
    <t>сидя</t>
  </si>
  <si>
    <t>после 30 приседаний</t>
  </si>
  <si>
    <t>СД5-6</t>
  </si>
  <si>
    <t>ДД5-6</t>
  </si>
  <si>
    <t>ЧСС5-6</t>
  </si>
  <si>
    <t>до</t>
  </si>
  <si>
    <t>после</t>
  </si>
  <si>
    <t>лежа</t>
  </si>
  <si>
    <t>п/языком</t>
  </si>
  <si>
    <t>трицепс</t>
  </si>
  <si>
    <t>ладонь</t>
  </si>
  <si>
    <t>T1=</t>
  </si>
  <si>
    <t>T2=</t>
  </si>
  <si>
    <t>T3=</t>
  </si>
  <si>
    <t>№1</t>
  </si>
  <si>
    <t>№2</t>
  </si>
  <si>
    <t>№3</t>
  </si>
  <si>
    <t>№4</t>
  </si>
  <si>
    <t>№5</t>
  </si>
  <si>
    <t>№6</t>
  </si>
  <si>
    <t>STOP</t>
  </si>
  <si>
    <t>Нагрузка!</t>
  </si>
  <si>
    <t>Тел</t>
  </si>
  <si>
    <t>E-male</t>
  </si>
  <si>
    <t>START</t>
  </si>
  <si>
    <t>Задержка дыхания!</t>
  </si>
  <si>
    <t>Ps за 15сек</t>
  </si>
  <si>
    <t>День цикла</t>
  </si>
  <si>
    <t xml:space="preserve">Менопауза с </t>
  </si>
  <si>
    <t>Проблема:</t>
  </si>
  <si>
    <t>через запятую</t>
  </si>
  <si>
    <t>дд.мм.гггг</t>
  </si>
  <si>
    <t>чч:мм</t>
  </si>
  <si>
    <t>0-слаб, 1 выражен</t>
  </si>
  <si>
    <t>0-бел, 1-красн</t>
  </si>
  <si>
    <t>от минус до плюс 4</t>
  </si>
  <si>
    <t>СД0</t>
  </si>
  <si>
    <t>ДД0</t>
  </si>
  <si>
    <t>ЧСС0</t>
  </si>
  <si>
    <t>Пульс при пробуждении</t>
  </si>
  <si>
    <t>ЧД0</t>
  </si>
  <si>
    <t>Частота дыхания при пробуждении</t>
  </si>
  <si>
    <t>Сист. давление при пробуждении</t>
  </si>
  <si>
    <t>Диаст. давление при пробуждении</t>
  </si>
  <si>
    <t>пол</t>
  </si>
  <si>
    <t>(м, ж)</t>
  </si>
  <si>
    <t>Тип нагрузки:</t>
  </si>
  <si>
    <t>* Тип нагрузки:</t>
  </si>
  <si>
    <t>при сидячем образе жизни, малой активности</t>
  </si>
  <si>
    <t>при легких тренировках до 3 раз в неделю, легкой активности</t>
  </si>
  <si>
    <t>при интенсивных тренировках, умеренной активности</t>
  </si>
  <si>
    <t>при интенсивных ежедневных тренировках, повышенной активности</t>
  </si>
  <si>
    <t>Медленный бег, 8 км/ч</t>
  </si>
  <si>
    <t>Лежание без сна</t>
  </si>
  <si>
    <t>Сидение</t>
  </si>
  <si>
    <t>Стояние</t>
  </si>
  <si>
    <t>Ходьба, 4 км/ч</t>
  </si>
  <si>
    <t>Ходьба, 6 км/ч</t>
  </si>
  <si>
    <t>Ходьба на лыжах</t>
  </si>
  <si>
    <t>Чтение вслух</t>
  </si>
  <si>
    <t>Набор текста на клавиатуре в быстром темпе</t>
  </si>
  <si>
    <t>часов</t>
  </si>
  <si>
    <t xml:space="preserve">В ячейки внести количество времени в часах, </t>
  </si>
  <si>
    <t xml:space="preserve">затраченного на тот или иной вид работы </t>
  </si>
  <si>
    <t>**</t>
  </si>
  <si>
    <t>-</t>
  </si>
  <si>
    <t>* внести цифру, соответствующую типу нагрузки в ячейку</t>
  </si>
  <si>
    <t>ОСОБЕННОСТИ ТЕКУЩЕЙ ФИЗИЧЕСКОЙ АКТИВНОСТИ:</t>
  </si>
  <si>
    <t>** (данные на день выполнения промеров)</t>
  </si>
  <si>
    <t>Отбой</t>
  </si>
  <si>
    <t>Подъем</t>
  </si>
  <si>
    <t>ж</t>
  </si>
  <si>
    <t>Иванова Анна Петровна</t>
  </si>
  <si>
    <t>moy-yashik@mail.ru</t>
  </si>
  <si>
    <t>дискомфорт в жкт, красные печеночные точечки по телу, цвет кожи желтоватый, белый налет на языке меньше, заеды в уголках рта исчезли, сухие слизистые и кожа меньше, гемоглобин низкий, нарушение сна, пониженное давление, много родинок, есть папиломки, небольшой отек левой ноги, грибок на ногте, натоптыши, варикоз, боль справа сзади в пояснице, фибромиома матки множественная, кисточки в щитовидной железе, вздутие живота по утрам, иногда гул в голове исчез, синяки под глазами - уменьшились</t>
  </si>
  <si>
    <t>8 (916) 000-00-00</t>
  </si>
  <si>
    <t>ВНИМАНИЕ!!! Необходимо заполнить все зеленые ячейки! НИЧЕГО НЕ ФОРМАТИРОВАТЬ!!!</t>
  </si>
  <si>
    <t>Дискомфорт в жкт, красные печеночные точечки по телу, цвет кожи желтоватый, белый налет на языке меньше, заеды в уголках рта исчезли, сухие слизистые и кожа меньше, гемоглобин низкий, нарушение сна, пониженное давление, много родинок, есть папиломки, небольшой отек левой ноги, грибок на ногте, натоптыши, варикоз, боль справа сзади в пояснице, фибромиома матки множественная, кисточки в щитовидной железе, вздутие живота по утрам, иногда гул в голове исчез, синяки под глазами - уменьшились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</si>
</sst>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h:mm;@"/>
    <numFmt numFmtId="171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sz val="8"/>
      <name val="Garamond"/>
      <family val="1"/>
    </font>
    <font>
      <b/>
      <sz val="8"/>
      <name val="Garamond"/>
      <family val="1"/>
    </font>
    <font>
      <sz val="8"/>
      <color indexed="10"/>
      <name val="Garamond"/>
      <family val="1"/>
    </font>
    <font>
      <sz val="7"/>
      <name val="Garamond"/>
      <family val="1"/>
    </font>
    <font>
      <sz val="6"/>
      <name val="Garamond"/>
      <family val="1"/>
    </font>
    <font>
      <sz val="8"/>
      <color indexed="22"/>
      <name val="Garamond"/>
      <family val="1"/>
    </font>
    <font>
      <b/>
      <sz val="7"/>
      <name val="Garamond"/>
      <family val="1"/>
    </font>
    <font>
      <sz val="6"/>
      <color indexed="8"/>
      <name val="Garamond"/>
      <family val="1"/>
    </font>
    <font>
      <u val="single"/>
      <sz val="10"/>
      <color indexed="12"/>
      <name val="Arial Cyr"/>
      <family val="0"/>
    </font>
    <font>
      <b/>
      <i/>
      <sz val="8"/>
      <color indexed="10"/>
      <name val="Garamond"/>
      <family val="1"/>
    </font>
    <font>
      <sz val="8"/>
      <color indexed="9"/>
      <name val="Garamond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right"/>
      <protection/>
    </xf>
    <xf numFmtId="14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38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39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9" borderId="0" xfId="0" applyFont="1" applyFill="1" applyBorder="1" applyAlignment="1">
      <alignment horizontal="left" vertical="center"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2" fillId="35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20" fontId="6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" fontId="2" fillId="33" borderId="12" xfId="0" applyNumberFormat="1" applyFont="1" applyFill="1" applyBorder="1" applyAlignment="1">
      <alignment horizontal="left" vertical="center"/>
    </xf>
    <xf numFmtId="0" fontId="2" fillId="38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8" borderId="0" xfId="0" applyFont="1" applyFill="1" applyAlignment="1">
      <alignment horizontal="left" vertical="center"/>
    </xf>
    <xf numFmtId="0" fontId="2" fillId="38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 horizontal="left" vertical="center"/>
    </xf>
    <xf numFmtId="3" fontId="2" fillId="33" borderId="12" xfId="0" applyNumberFormat="1" applyFont="1" applyFill="1" applyBorder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168" fontId="2" fillId="33" borderId="10" xfId="0" applyNumberFormat="1" applyFont="1" applyFill="1" applyBorder="1" applyAlignment="1">
      <alignment horizontal="center" vertical="center"/>
    </xf>
    <xf numFmtId="170" fontId="6" fillId="3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168" fontId="2" fillId="33" borderId="10" xfId="0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6" fillId="33" borderId="12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1" fontId="6" fillId="33" borderId="12" xfId="0" applyNumberFormat="1" applyFont="1" applyFill="1" applyBorder="1" applyAlignment="1">
      <alignment horizontal="center" vertical="center"/>
    </xf>
    <xf numFmtId="169" fontId="6" fillId="33" borderId="1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left" vertical="center"/>
      <protection locked="0"/>
    </xf>
    <xf numFmtId="14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" fontId="6" fillId="33" borderId="12" xfId="0" applyNumberFormat="1" applyFont="1" applyFill="1" applyBorder="1" applyAlignment="1" applyProtection="1">
      <alignment horizontal="center" vertical="center"/>
      <protection locked="0"/>
    </xf>
    <xf numFmtId="170" fontId="6" fillId="33" borderId="12" xfId="0" applyNumberFormat="1" applyFont="1" applyFill="1" applyBorder="1" applyAlignment="1" applyProtection="1">
      <alignment horizontal="center" vertical="center"/>
      <protection locked="0"/>
    </xf>
    <xf numFmtId="169" fontId="6" fillId="33" borderId="10" xfId="0" applyNumberFormat="1" applyFont="1" applyFill="1" applyBorder="1" applyAlignment="1" applyProtection="1">
      <alignment horizontal="center" vertical="center"/>
      <protection locked="0"/>
    </xf>
    <xf numFmtId="168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12" xfId="0" applyNumberFormat="1" applyFont="1" applyFill="1" applyBorder="1" applyAlignment="1" applyProtection="1">
      <alignment vertical="center"/>
      <protection locked="0"/>
    </xf>
    <xf numFmtId="3" fontId="2" fillId="33" borderId="12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68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40" borderId="12" xfId="0" applyFont="1" applyFill="1" applyBorder="1" applyAlignment="1">
      <alignment horizontal="center" vertical="center"/>
    </xf>
    <xf numFmtId="1" fontId="2" fillId="40" borderId="12" xfId="0" applyNumberFormat="1" applyFont="1" applyFill="1" applyBorder="1" applyAlignment="1">
      <alignment horizontal="left" vertical="center"/>
    </xf>
    <xf numFmtId="0" fontId="2" fillId="40" borderId="12" xfId="0" applyFont="1" applyFill="1" applyBorder="1" applyAlignment="1">
      <alignment horizontal="left" vertical="center"/>
    </xf>
    <xf numFmtId="169" fontId="6" fillId="40" borderId="12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 applyProtection="1">
      <alignment horizontal="left" vertical="center"/>
      <protection locked="0"/>
    </xf>
    <xf numFmtId="0" fontId="2" fillId="40" borderId="12" xfId="0" applyFont="1" applyFill="1" applyBorder="1" applyAlignment="1" applyProtection="1">
      <alignment horizontal="left" vertical="center"/>
      <protection/>
    </xf>
    <xf numFmtId="0" fontId="2" fillId="40" borderId="10" xfId="0" applyFont="1" applyFill="1" applyBorder="1" applyAlignment="1" applyProtection="1">
      <alignment horizontal="center" vertical="center"/>
      <protection/>
    </xf>
    <xf numFmtId="3" fontId="2" fillId="40" borderId="12" xfId="0" applyNumberFormat="1" applyFont="1" applyFill="1" applyBorder="1" applyAlignment="1" applyProtection="1">
      <alignment horizontal="left" vertical="center"/>
      <protection/>
    </xf>
    <xf numFmtId="1" fontId="2" fillId="40" borderId="12" xfId="0" applyNumberFormat="1" applyFont="1" applyFill="1" applyBorder="1" applyAlignment="1" applyProtection="1">
      <alignment horizontal="left" vertical="center"/>
      <protection/>
    </xf>
    <xf numFmtId="14" fontId="6" fillId="40" borderId="12" xfId="0" applyNumberFormat="1" applyFont="1" applyFill="1" applyBorder="1" applyAlignment="1" applyProtection="1">
      <alignment horizontal="center" vertical="center"/>
      <protection/>
    </xf>
    <xf numFmtId="0" fontId="6" fillId="40" borderId="12" xfId="0" applyFont="1" applyFill="1" applyBorder="1" applyAlignment="1" applyProtection="1">
      <alignment horizontal="center" vertical="center"/>
      <protection/>
    </xf>
    <xf numFmtId="1" fontId="6" fillId="40" borderId="12" xfId="0" applyNumberFormat="1" applyFont="1" applyFill="1" applyBorder="1" applyAlignment="1" applyProtection="1">
      <alignment horizontal="center" vertical="center"/>
      <protection/>
    </xf>
    <xf numFmtId="170" fontId="6" fillId="40" borderId="12" xfId="0" applyNumberFormat="1" applyFont="1" applyFill="1" applyBorder="1" applyAlignment="1" applyProtection="1">
      <alignment horizontal="center" vertical="center"/>
      <protection/>
    </xf>
    <xf numFmtId="169" fontId="6" fillId="40" borderId="10" xfId="0" applyNumberFormat="1" applyFont="1" applyFill="1" applyBorder="1" applyAlignment="1" applyProtection="1">
      <alignment horizontal="center" vertical="center"/>
      <protection/>
    </xf>
    <xf numFmtId="0" fontId="2" fillId="40" borderId="12" xfId="0" applyNumberFormat="1" applyFont="1" applyFill="1" applyBorder="1" applyAlignment="1" applyProtection="1">
      <alignment vertical="center"/>
      <protection/>
    </xf>
    <xf numFmtId="168" fontId="2" fillId="40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28"/>
  <sheetViews>
    <sheetView tabSelected="1" zoomScale="150" zoomScaleNormal="150" zoomScaleSheetLayoutView="150" zoomScalePageLayoutView="0" workbookViewId="0" topLeftCell="A1">
      <selection activeCell="A1" sqref="A1"/>
    </sheetView>
  </sheetViews>
  <sheetFormatPr defaultColWidth="4.75390625" defaultRowHeight="12.75"/>
  <cols>
    <col min="1" max="1" width="5.125" style="1" customWidth="1"/>
    <col min="2" max="2" width="4.75390625" style="1" customWidth="1"/>
    <col min="3" max="3" width="5.00390625" style="1" customWidth="1"/>
    <col min="4" max="4" width="4.75390625" style="1" customWidth="1"/>
    <col min="5" max="5" width="5.375" style="1" customWidth="1"/>
    <col min="6" max="9" width="4.75390625" style="1" customWidth="1"/>
    <col min="10" max="10" width="4.25390625" style="1" customWidth="1"/>
    <col min="11" max="13" width="4.75390625" style="1" customWidth="1"/>
    <col min="14" max="14" width="6.25390625" style="1" customWidth="1"/>
    <col min="15" max="16" width="4.75390625" style="1" customWidth="1"/>
    <col min="17" max="17" width="3.125" style="1" customWidth="1"/>
    <col min="18" max="18" width="4.25390625" style="1" customWidth="1"/>
    <col min="19" max="20" width="5.875" style="1" customWidth="1"/>
    <col min="21" max="21" width="5.375" style="1" customWidth="1"/>
    <col min="22" max="22" width="4.75390625" style="1" customWidth="1"/>
    <col min="23" max="23" width="3.375" style="1" customWidth="1"/>
    <col min="24" max="24" width="30.00390625" style="1" customWidth="1"/>
    <col min="25" max="16384" width="4.75390625" style="1" customWidth="1"/>
  </cols>
  <sheetData>
    <row r="1" spans="1:25" ht="11.25">
      <c r="A1" s="55"/>
      <c r="B1" s="8"/>
      <c r="C1" s="10"/>
      <c r="D1" s="10"/>
      <c r="E1" s="10"/>
      <c r="F1" s="55" t="s">
        <v>128</v>
      </c>
      <c r="G1" s="55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77" t="s">
        <v>119</v>
      </c>
      <c r="W1" s="78"/>
      <c r="X1" s="78"/>
      <c r="Y1" s="78"/>
    </row>
    <row r="2" spans="1:25" ht="11.25">
      <c r="A2" s="24" t="s">
        <v>11</v>
      </c>
      <c r="B2" s="87" t="s">
        <v>124</v>
      </c>
      <c r="C2" s="9"/>
      <c r="D2" s="9"/>
      <c r="E2" s="9"/>
      <c r="F2" s="9"/>
      <c r="G2" s="9"/>
      <c r="H2" s="9"/>
      <c r="I2" s="9"/>
      <c r="J2" s="9"/>
      <c r="K2" s="9"/>
      <c r="M2" s="33" t="s">
        <v>30</v>
      </c>
      <c r="N2" s="88">
        <v>26139</v>
      </c>
      <c r="O2" s="12"/>
      <c r="P2" s="89">
        <v>40</v>
      </c>
      <c r="Q2" s="14" t="s">
        <v>12</v>
      </c>
      <c r="R2" s="90" t="s">
        <v>123</v>
      </c>
      <c r="S2" s="60" t="s">
        <v>96</v>
      </c>
      <c r="T2" s="88">
        <v>41640</v>
      </c>
      <c r="U2" s="13" t="s">
        <v>22</v>
      </c>
      <c r="V2" s="93">
        <v>1.375</v>
      </c>
      <c r="W2" s="64" t="s">
        <v>99</v>
      </c>
      <c r="X2" s="65"/>
      <c r="Y2" s="65"/>
    </row>
    <row r="3" spans="1:24" ht="11.25">
      <c r="A3" s="12"/>
      <c r="B3" s="1" t="s">
        <v>31</v>
      </c>
      <c r="C3" s="12"/>
      <c r="D3" s="12"/>
      <c r="E3" s="12"/>
      <c r="F3" s="12"/>
      <c r="G3" s="12"/>
      <c r="H3" s="12"/>
      <c r="I3" s="12"/>
      <c r="J3" s="12"/>
      <c r="K3" s="12"/>
      <c r="L3" s="13"/>
      <c r="M3" s="12"/>
      <c r="N3" s="50" t="s">
        <v>83</v>
      </c>
      <c r="O3" s="12"/>
      <c r="P3" s="12"/>
      <c r="Q3" s="13"/>
      <c r="R3" s="36" t="s">
        <v>97</v>
      </c>
      <c r="T3" s="50" t="s">
        <v>83</v>
      </c>
      <c r="U3" s="63"/>
      <c r="W3" s="66">
        <v>1.2</v>
      </c>
      <c r="X3" s="63" t="s">
        <v>100</v>
      </c>
    </row>
    <row r="4" spans="1:24" ht="11.25">
      <c r="A4" s="15" t="s">
        <v>8</v>
      </c>
      <c r="B4" s="97">
        <v>159</v>
      </c>
      <c r="C4" s="25" t="s">
        <v>9</v>
      </c>
      <c r="D4" s="98">
        <v>54.5</v>
      </c>
      <c r="E4" s="26" t="s">
        <v>7</v>
      </c>
      <c r="F4" s="12"/>
      <c r="G4" s="36" t="s">
        <v>74</v>
      </c>
      <c r="H4" s="96" t="s">
        <v>127</v>
      </c>
      <c r="I4" s="61"/>
      <c r="J4" s="61"/>
      <c r="K4" s="61"/>
      <c r="L4" s="12"/>
      <c r="M4" s="12"/>
      <c r="N4" s="12"/>
      <c r="O4" s="33" t="s">
        <v>79</v>
      </c>
      <c r="P4" s="91">
        <v>14</v>
      </c>
      <c r="Q4" s="32"/>
      <c r="R4" s="12"/>
      <c r="S4" s="56"/>
      <c r="T4" s="92">
        <v>0.6875</v>
      </c>
      <c r="U4" s="13" t="s">
        <v>29</v>
      </c>
      <c r="W4" s="82">
        <v>1.375</v>
      </c>
      <c r="X4" s="63" t="s">
        <v>101</v>
      </c>
    </row>
    <row r="5" spans="1:24" ht="11.25">
      <c r="A5" s="27" t="s">
        <v>23</v>
      </c>
      <c r="B5" s="97">
        <v>90</v>
      </c>
      <c r="C5" s="12" t="s">
        <v>27</v>
      </c>
      <c r="D5" s="97">
        <v>0</v>
      </c>
      <c r="E5" s="13" t="s">
        <v>32</v>
      </c>
      <c r="F5" s="12"/>
      <c r="G5" s="36"/>
      <c r="H5" s="12"/>
      <c r="I5" s="12"/>
      <c r="J5" s="12"/>
      <c r="K5" s="12"/>
      <c r="L5" s="12"/>
      <c r="M5" s="12"/>
      <c r="N5" s="12"/>
      <c r="O5" s="5"/>
      <c r="R5" s="12"/>
      <c r="S5" s="12"/>
      <c r="T5" s="51" t="s">
        <v>84</v>
      </c>
      <c r="U5" s="11"/>
      <c r="W5" s="67">
        <v>1.55</v>
      </c>
      <c r="X5" s="63" t="s">
        <v>102</v>
      </c>
    </row>
    <row r="6" spans="1:24" ht="11.25">
      <c r="A6" s="27" t="s">
        <v>24</v>
      </c>
      <c r="B6" s="97">
        <v>74</v>
      </c>
      <c r="C6" s="12" t="s">
        <v>28</v>
      </c>
      <c r="D6" s="97">
        <v>0</v>
      </c>
      <c r="E6" s="13" t="s">
        <v>32</v>
      </c>
      <c r="F6" s="12"/>
      <c r="G6" s="36" t="s">
        <v>75</v>
      </c>
      <c r="H6" s="105" t="s">
        <v>125</v>
      </c>
      <c r="I6" s="18"/>
      <c r="J6" s="18"/>
      <c r="K6" s="18"/>
      <c r="L6" s="12"/>
      <c r="M6" s="12"/>
      <c r="N6" s="12"/>
      <c r="O6" s="33" t="s">
        <v>80</v>
      </c>
      <c r="P6" s="89"/>
      <c r="Q6" s="48" t="s">
        <v>12</v>
      </c>
      <c r="S6" s="1" t="s">
        <v>121</v>
      </c>
      <c r="T6" s="92">
        <v>0.9166666666666666</v>
      </c>
      <c r="U6" s="63"/>
      <c r="W6" s="68">
        <v>1.725</v>
      </c>
      <c r="X6" s="63" t="s">
        <v>103</v>
      </c>
    </row>
    <row r="7" spans="1:25" ht="11.25">
      <c r="A7" s="27" t="s">
        <v>25</v>
      </c>
      <c r="B7" s="97">
        <v>94</v>
      </c>
      <c r="C7" s="12" t="s">
        <v>26</v>
      </c>
      <c r="D7" s="97">
        <v>6</v>
      </c>
      <c r="E7" s="11" t="s">
        <v>33</v>
      </c>
      <c r="F7" s="12"/>
      <c r="G7" s="12"/>
      <c r="H7" s="12"/>
      <c r="I7" s="12"/>
      <c r="J7" s="12"/>
      <c r="K7" s="12"/>
      <c r="L7" s="13"/>
      <c r="M7" s="12"/>
      <c r="N7" s="12"/>
      <c r="O7" s="12"/>
      <c r="P7" s="12"/>
      <c r="Q7" s="15"/>
      <c r="R7" s="12"/>
      <c r="S7" s="1" t="s">
        <v>122</v>
      </c>
      <c r="T7" s="92">
        <v>0.22916666666666666</v>
      </c>
      <c r="U7" s="13"/>
      <c r="W7" s="64" t="s">
        <v>118</v>
      </c>
      <c r="X7" s="65"/>
      <c r="Y7" s="65"/>
    </row>
    <row r="8" spans="1:21" ht="11.25">
      <c r="A8" s="97">
        <v>10</v>
      </c>
      <c r="B8" s="58" t="s">
        <v>92</v>
      </c>
      <c r="C8" s="29" t="s">
        <v>93</v>
      </c>
      <c r="F8" s="12"/>
      <c r="G8" s="62" t="s">
        <v>98</v>
      </c>
      <c r="H8" s="28"/>
      <c r="I8" s="104">
        <f>V2</f>
        <v>1.375</v>
      </c>
      <c r="J8" s="12"/>
      <c r="K8" s="12"/>
      <c r="L8" s="12"/>
      <c r="M8" s="12"/>
      <c r="N8" s="23" t="s">
        <v>76</v>
      </c>
      <c r="O8" s="12"/>
      <c r="P8" s="12"/>
      <c r="Q8" s="15"/>
      <c r="U8" s="63"/>
    </row>
    <row r="9" spans="1:24" ht="11.25">
      <c r="A9" s="97">
        <v>110</v>
      </c>
      <c r="B9" s="32" t="s">
        <v>88</v>
      </c>
      <c r="C9" s="29" t="s">
        <v>94</v>
      </c>
      <c r="D9" s="12"/>
      <c r="E9" s="12"/>
      <c r="F9" s="12"/>
      <c r="G9" s="35"/>
      <c r="H9" s="35"/>
      <c r="I9" s="35"/>
      <c r="J9" s="12"/>
      <c r="K9" s="12"/>
      <c r="L9" s="22" t="s">
        <v>72</v>
      </c>
      <c r="M9" s="12"/>
      <c r="N9" s="36" t="s">
        <v>73</v>
      </c>
      <c r="O9" s="12"/>
      <c r="P9" s="12"/>
      <c r="Q9" s="12"/>
      <c r="R9" s="12"/>
      <c r="S9" s="12"/>
      <c r="T9" s="12"/>
      <c r="U9" s="13"/>
      <c r="V9" s="78" t="s">
        <v>116</v>
      </c>
      <c r="W9" s="77"/>
      <c r="X9" s="77" t="s">
        <v>114</v>
      </c>
    </row>
    <row r="10" spans="1:25" ht="11.25">
      <c r="A10" s="97">
        <v>70</v>
      </c>
      <c r="B10" s="58" t="s">
        <v>89</v>
      </c>
      <c r="C10" s="29" t="s">
        <v>95</v>
      </c>
      <c r="D10" s="12"/>
      <c r="E10" s="12"/>
      <c r="F10" s="39"/>
      <c r="G10" s="28" t="s">
        <v>51</v>
      </c>
      <c r="H10" s="28"/>
      <c r="I10" s="40"/>
      <c r="J10" s="42"/>
      <c r="K10" s="35"/>
      <c r="L10" s="35"/>
      <c r="M10" s="35"/>
      <c r="N10" s="12"/>
      <c r="O10" s="12"/>
      <c r="P10" s="12"/>
      <c r="Q10" s="12"/>
      <c r="R10" s="12"/>
      <c r="S10" s="12"/>
      <c r="T10" s="12"/>
      <c r="U10" s="13"/>
      <c r="V10" s="79" t="s">
        <v>113</v>
      </c>
      <c r="W10" s="77"/>
      <c r="X10" s="77" t="s">
        <v>115</v>
      </c>
      <c r="Y10" s="73"/>
    </row>
    <row r="11" spans="1:26" ht="11.25">
      <c r="A11" s="97">
        <v>70</v>
      </c>
      <c r="B11" s="59" t="s">
        <v>90</v>
      </c>
      <c r="C11" s="45" t="s">
        <v>91</v>
      </c>
      <c r="D11" s="35"/>
      <c r="E11" s="35"/>
      <c r="F11" s="57"/>
      <c r="G11" s="10"/>
      <c r="H11" s="10"/>
      <c r="I11" s="41"/>
      <c r="J11" s="30" t="s">
        <v>52</v>
      </c>
      <c r="K11" s="30"/>
      <c r="L11" s="37" t="s">
        <v>77</v>
      </c>
      <c r="M11" s="43"/>
      <c r="N11" s="10"/>
      <c r="O11" s="45" t="s">
        <v>53</v>
      </c>
      <c r="P11" s="35"/>
      <c r="Q11" s="12"/>
      <c r="R11" s="12"/>
      <c r="U11" s="13"/>
      <c r="V11" s="94"/>
      <c r="W11" s="1" t="s">
        <v>117</v>
      </c>
      <c r="X11" s="63" t="s">
        <v>104</v>
      </c>
      <c r="Y11" s="74">
        <v>8.14</v>
      </c>
      <c r="Z11" s="75">
        <f aca="true" t="shared" si="0" ref="Z11:Z19">V11</f>
        <v>0</v>
      </c>
    </row>
    <row r="12" spans="1:26" ht="11.25">
      <c r="A12" s="38"/>
      <c r="B12" s="19"/>
      <c r="C12" s="20"/>
      <c r="D12" s="20" t="s">
        <v>50</v>
      </c>
      <c r="E12" s="19"/>
      <c r="F12" s="46"/>
      <c r="G12" s="10"/>
      <c r="H12" s="10"/>
      <c r="I12" s="41"/>
      <c r="J12" s="12"/>
      <c r="K12" s="21" t="s">
        <v>57</v>
      </c>
      <c r="L12" s="12"/>
      <c r="M12" s="44" t="s">
        <v>58</v>
      </c>
      <c r="N12" s="41"/>
      <c r="O12" s="19" t="s">
        <v>59</v>
      </c>
      <c r="P12" s="46"/>
      <c r="Q12" s="12"/>
      <c r="U12" s="13"/>
      <c r="V12" s="94">
        <v>4</v>
      </c>
      <c r="W12" s="1" t="s">
        <v>117</v>
      </c>
      <c r="X12" s="63" t="s">
        <v>105</v>
      </c>
      <c r="Y12" s="74">
        <v>1.1</v>
      </c>
      <c r="Z12" s="75">
        <f t="shared" si="0"/>
        <v>4</v>
      </c>
    </row>
    <row r="13" spans="1:26" ht="11.25">
      <c r="A13" s="31" t="s">
        <v>18</v>
      </c>
      <c r="B13" s="97">
        <v>1</v>
      </c>
      <c r="C13" s="29" t="s">
        <v>86</v>
      </c>
      <c r="D13" s="12"/>
      <c r="E13" s="27" t="s">
        <v>37</v>
      </c>
      <c r="F13" s="97">
        <v>11</v>
      </c>
      <c r="G13" s="12"/>
      <c r="H13" s="12"/>
      <c r="I13" s="39"/>
      <c r="J13" s="12"/>
      <c r="K13" s="12"/>
      <c r="L13" s="12"/>
      <c r="M13" s="39"/>
      <c r="N13" s="47"/>
      <c r="O13" s="12"/>
      <c r="P13" s="39"/>
      <c r="Q13" s="12"/>
      <c r="R13" s="10"/>
      <c r="S13" s="54"/>
      <c r="T13" s="10"/>
      <c r="U13" s="11"/>
      <c r="V13" s="94">
        <v>5</v>
      </c>
      <c r="W13" s="1" t="s">
        <v>117</v>
      </c>
      <c r="X13" s="63" t="s">
        <v>106</v>
      </c>
      <c r="Y13" s="74">
        <v>1.43</v>
      </c>
      <c r="Z13" s="75">
        <f t="shared" si="0"/>
        <v>5</v>
      </c>
    </row>
    <row r="14" spans="1:26" ht="12" customHeight="1">
      <c r="A14" s="31" t="s">
        <v>0</v>
      </c>
      <c r="B14" s="97">
        <v>1</v>
      </c>
      <c r="C14" s="29" t="s">
        <v>85</v>
      </c>
      <c r="E14" s="52"/>
      <c r="F14" s="24" t="s">
        <v>66</v>
      </c>
      <c r="G14" s="24"/>
      <c r="H14" s="24"/>
      <c r="I14" s="24" t="s">
        <v>67</v>
      </c>
      <c r="J14" s="24"/>
      <c r="K14" s="24" t="s">
        <v>68</v>
      </c>
      <c r="L14" s="24"/>
      <c r="M14" s="24" t="s">
        <v>69</v>
      </c>
      <c r="N14" s="24"/>
      <c r="O14" s="24" t="s">
        <v>70</v>
      </c>
      <c r="P14" s="24" t="s">
        <v>71</v>
      </c>
      <c r="Q14" s="12"/>
      <c r="R14" s="12" t="s">
        <v>13</v>
      </c>
      <c r="S14" s="12" t="s">
        <v>13</v>
      </c>
      <c r="T14" s="12" t="s">
        <v>14</v>
      </c>
      <c r="U14" s="13"/>
      <c r="V14" s="94">
        <v>5.5</v>
      </c>
      <c r="W14" s="1" t="s">
        <v>117</v>
      </c>
      <c r="X14" s="63" t="s">
        <v>107</v>
      </c>
      <c r="Y14" s="74">
        <v>1.5</v>
      </c>
      <c r="Z14" s="75">
        <f t="shared" si="0"/>
        <v>5.5</v>
      </c>
    </row>
    <row r="15" spans="1:26" ht="11.25">
      <c r="A15" s="31" t="s">
        <v>1</v>
      </c>
      <c r="B15" s="97">
        <v>-1</v>
      </c>
      <c r="C15" s="29" t="s">
        <v>87</v>
      </c>
      <c r="D15" s="12"/>
      <c r="E15" s="27" t="s">
        <v>34</v>
      </c>
      <c r="F15" s="97">
        <v>100</v>
      </c>
      <c r="G15" s="12"/>
      <c r="H15" s="27" t="s">
        <v>36</v>
      </c>
      <c r="I15" s="97">
        <v>110</v>
      </c>
      <c r="J15" s="27" t="s">
        <v>38</v>
      </c>
      <c r="K15" s="97">
        <v>110</v>
      </c>
      <c r="L15" s="27" t="s">
        <v>43</v>
      </c>
      <c r="M15" s="97">
        <v>97</v>
      </c>
      <c r="N15" s="27" t="s">
        <v>54</v>
      </c>
      <c r="O15" s="97">
        <v>120</v>
      </c>
      <c r="P15" s="97">
        <v>100</v>
      </c>
      <c r="Q15" s="27" t="s">
        <v>15</v>
      </c>
      <c r="R15" s="7"/>
      <c r="S15" s="6"/>
      <c r="T15" s="4"/>
      <c r="U15" s="13" t="s">
        <v>19</v>
      </c>
      <c r="V15" s="94">
        <v>2</v>
      </c>
      <c r="W15" s="1" t="s">
        <v>117</v>
      </c>
      <c r="X15" s="63" t="s">
        <v>108</v>
      </c>
      <c r="Y15" s="74">
        <v>2.86</v>
      </c>
      <c r="Z15" s="75">
        <f t="shared" si="0"/>
        <v>2</v>
      </c>
    </row>
    <row r="16" spans="1:26" ht="11.25">
      <c r="A16" s="12"/>
      <c r="B16" s="12"/>
      <c r="C16" s="12"/>
      <c r="D16" s="12"/>
      <c r="E16" s="27" t="s">
        <v>35</v>
      </c>
      <c r="F16" s="100">
        <v>60</v>
      </c>
      <c r="G16" s="12"/>
      <c r="H16" s="27" t="s">
        <v>46</v>
      </c>
      <c r="I16" s="97">
        <v>70</v>
      </c>
      <c r="J16" s="27" t="s">
        <v>39</v>
      </c>
      <c r="K16" s="97">
        <v>70</v>
      </c>
      <c r="L16" s="27" t="s">
        <v>45</v>
      </c>
      <c r="M16" s="97">
        <v>57</v>
      </c>
      <c r="N16" s="27" t="s">
        <v>55</v>
      </c>
      <c r="O16" s="97">
        <v>55</v>
      </c>
      <c r="P16" s="97">
        <v>60</v>
      </c>
      <c r="Q16" s="27" t="s">
        <v>16</v>
      </c>
      <c r="R16" s="7"/>
      <c r="S16" s="6"/>
      <c r="T16" s="4"/>
      <c r="U16" s="13" t="s">
        <v>20</v>
      </c>
      <c r="V16" s="94"/>
      <c r="W16" s="1" t="s">
        <v>117</v>
      </c>
      <c r="X16" s="63" t="s">
        <v>109</v>
      </c>
      <c r="Y16" s="74">
        <v>4.28</v>
      </c>
      <c r="Z16" s="75">
        <f t="shared" si="0"/>
        <v>0</v>
      </c>
    </row>
    <row r="17" spans="1:26" ht="11.25">
      <c r="A17" s="27" t="s">
        <v>63</v>
      </c>
      <c r="B17" s="99">
        <v>36.6</v>
      </c>
      <c r="C17" s="32" t="s">
        <v>60</v>
      </c>
      <c r="D17" s="12"/>
      <c r="E17" s="27" t="s">
        <v>40</v>
      </c>
      <c r="F17" s="97">
        <v>76</v>
      </c>
      <c r="G17" s="12"/>
      <c r="H17" s="27" t="s">
        <v>41</v>
      </c>
      <c r="I17" s="97">
        <v>77</v>
      </c>
      <c r="J17" s="27" t="s">
        <v>42</v>
      </c>
      <c r="K17" s="97">
        <v>76</v>
      </c>
      <c r="L17" s="27" t="s">
        <v>44</v>
      </c>
      <c r="M17" s="97">
        <v>79</v>
      </c>
      <c r="N17" s="27" t="s">
        <v>56</v>
      </c>
      <c r="O17" s="97">
        <v>93</v>
      </c>
      <c r="P17" s="97">
        <v>75</v>
      </c>
      <c r="Q17" s="27" t="s">
        <v>17</v>
      </c>
      <c r="R17" s="7"/>
      <c r="S17" s="6"/>
      <c r="T17" s="4"/>
      <c r="U17" s="13" t="s">
        <v>21</v>
      </c>
      <c r="V17" s="94"/>
      <c r="W17" s="1" t="s">
        <v>117</v>
      </c>
      <c r="X17" s="63" t="s">
        <v>110</v>
      </c>
      <c r="Y17" s="74">
        <v>9.28</v>
      </c>
      <c r="Z17" s="75">
        <f t="shared" si="0"/>
        <v>0</v>
      </c>
    </row>
    <row r="18" spans="1:26" ht="11.25">
      <c r="A18" s="27" t="s">
        <v>64</v>
      </c>
      <c r="B18" s="99">
        <v>35.6</v>
      </c>
      <c r="C18" s="32" t="s">
        <v>61</v>
      </c>
      <c r="D18" s="12"/>
      <c r="E18" s="12"/>
      <c r="F18" s="12" t="s">
        <v>3</v>
      </c>
      <c r="G18" s="12" t="s">
        <v>4</v>
      </c>
      <c r="H18" s="12" t="s">
        <v>5</v>
      </c>
      <c r="I18" s="12" t="s">
        <v>6</v>
      </c>
      <c r="J18" s="12"/>
      <c r="K18" s="27" t="s">
        <v>48</v>
      </c>
      <c r="L18" s="97">
        <v>15</v>
      </c>
      <c r="M18" s="32" t="s">
        <v>47</v>
      </c>
      <c r="N18" s="12"/>
      <c r="Q18" s="12"/>
      <c r="R18" s="12" t="s">
        <v>13</v>
      </c>
      <c r="S18" s="12" t="s">
        <v>13</v>
      </c>
      <c r="T18" s="12" t="s">
        <v>14</v>
      </c>
      <c r="U18" s="12"/>
      <c r="V18" s="94"/>
      <c r="W18" s="1" t="s">
        <v>117</v>
      </c>
      <c r="X18" s="63" t="s">
        <v>111</v>
      </c>
      <c r="Y18" s="74">
        <v>1.5</v>
      </c>
      <c r="Z18" s="75">
        <f t="shared" si="0"/>
        <v>0</v>
      </c>
    </row>
    <row r="19" spans="1:26" ht="10.5" customHeight="1">
      <c r="A19" s="27" t="s">
        <v>65</v>
      </c>
      <c r="B19" s="99">
        <v>34.6</v>
      </c>
      <c r="C19" s="32" t="s">
        <v>62</v>
      </c>
      <c r="D19" s="12"/>
      <c r="E19" s="33" t="s">
        <v>78</v>
      </c>
      <c r="F19" s="97">
        <v>17</v>
      </c>
      <c r="G19" s="97">
        <v>22</v>
      </c>
      <c r="H19" s="97">
        <v>20</v>
      </c>
      <c r="I19" s="97">
        <v>20</v>
      </c>
      <c r="J19" s="12"/>
      <c r="K19" s="27" t="s">
        <v>49</v>
      </c>
      <c r="L19" s="97">
        <v>35</v>
      </c>
      <c r="M19" s="32" t="s">
        <v>47</v>
      </c>
      <c r="N19" s="12"/>
      <c r="O19" s="4"/>
      <c r="P19" s="4"/>
      <c r="Q19" s="12"/>
      <c r="R19" s="10"/>
      <c r="S19" s="54"/>
      <c r="T19" s="10"/>
      <c r="U19" s="12"/>
      <c r="V19" s="94">
        <v>1</v>
      </c>
      <c r="W19" s="1" t="s">
        <v>117</v>
      </c>
      <c r="X19" s="63" t="s">
        <v>112</v>
      </c>
      <c r="Y19" s="74">
        <v>2</v>
      </c>
      <c r="Z19" s="75">
        <f t="shared" si="0"/>
        <v>1</v>
      </c>
    </row>
    <row r="20" spans="1:24" ht="11.25">
      <c r="A20" s="12"/>
      <c r="B20" s="12"/>
      <c r="C20" s="12"/>
      <c r="D20" s="12"/>
      <c r="E20" s="12"/>
      <c r="F20" s="34"/>
      <c r="G20" s="34"/>
      <c r="H20" s="34"/>
      <c r="I20" s="34"/>
      <c r="J20" s="12"/>
      <c r="K20" s="12"/>
      <c r="L20" s="12"/>
      <c r="M20" s="12"/>
      <c r="N20" s="12"/>
      <c r="O20" s="53" t="s">
        <v>2</v>
      </c>
      <c r="P20" s="53" t="s">
        <v>10</v>
      </c>
      <c r="Q20" s="12"/>
      <c r="R20" s="12"/>
      <c r="S20" s="12"/>
      <c r="T20" s="12"/>
      <c r="U20" s="12"/>
      <c r="V20" s="80"/>
      <c r="W20" s="8"/>
      <c r="X20" s="77" t="s">
        <v>120</v>
      </c>
    </row>
    <row r="21" spans="1:21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1.25">
      <c r="A22" s="49" t="s">
        <v>81</v>
      </c>
      <c r="B22" s="12"/>
      <c r="C22" s="95" t="s">
        <v>129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1.25">
      <c r="A23" s="12"/>
      <c r="B23" s="12"/>
      <c r="C23" s="32" t="s">
        <v>82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8" ht="11.25">
      <c r="N28" s="70"/>
    </row>
  </sheetData>
  <sheetProtection password="CF42" sheet="1" formatCells="0" formatColumns="0" formatRows="0" insertColumns="0" insertRows="0" insertHyperlinks="0" deleteColumns="0" deleteRows="0" sort="0" autoFilter="0" pivotTables="0"/>
  <printOptions/>
  <pageMargins left="0.25" right="0.22" top="0.68" bottom="0.68" header="0.25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28"/>
  <sheetViews>
    <sheetView zoomScale="150" zoomScaleNormal="150" zoomScaleSheetLayoutView="150" zoomScalePageLayoutView="0" workbookViewId="0" topLeftCell="A1">
      <selection activeCell="V11" sqref="V11:V19"/>
    </sheetView>
  </sheetViews>
  <sheetFormatPr defaultColWidth="4.75390625" defaultRowHeight="12.75"/>
  <cols>
    <col min="1" max="1" width="5.125" style="1" customWidth="1"/>
    <col min="2" max="2" width="4.75390625" style="1" customWidth="1"/>
    <col min="3" max="3" width="5.00390625" style="1" customWidth="1"/>
    <col min="4" max="4" width="4.75390625" style="1" customWidth="1"/>
    <col min="5" max="5" width="5.375" style="1" customWidth="1"/>
    <col min="6" max="9" width="4.75390625" style="1" customWidth="1"/>
    <col min="10" max="10" width="4.25390625" style="1" customWidth="1"/>
    <col min="11" max="13" width="4.75390625" style="1" customWidth="1"/>
    <col min="14" max="14" width="6.25390625" style="1" customWidth="1"/>
    <col min="15" max="16" width="4.75390625" style="1" customWidth="1"/>
    <col min="17" max="17" width="3.125" style="1" customWidth="1"/>
    <col min="18" max="18" width="4.25390625" style="1" customWidth="1"/>
    <col min="19" max="20" width="5.875" style="1" customWidth="1"/>
    <col min="21" max="21" width="5.375" style="1" customWidth="1"/>
    <col min="22" max="22" width="4.75390625" style="1" customWidth="1"/>
    <col min="23" max="23" width="3.375" style="1" customWidth="1"/>
    <col min="24" max="24" width="30.00390625" style="1" customWidth="1"/>
    <col min="25" max="16384" width="4.75390625" style="1" customWidth="1"/>
  </cols>
  <sheetData>
    <row r="1" spans="1:25" ht="11.25">
      <c r="A1" s="55"/>
      <c r="B1" s="8"/>
      <c r="C1" s="10"/>
      <c r="D1" s="10"/>
      <c r="E1" s="10"/>
      <c r="F1" s="55" t="s">
        <v>128</v>
      </c>
      <c r="G1" s="55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77" t="s">
        <v>119</v>
      </c>
      <c r="W1" s="78"/>
      <c r="X1" s="78"/>
      <c r="Y1" s="78"/>
    </row>
    <row r="2" spans="1:25" ht="11.25">
      <c r="A2" s="24" t="s">
        <v>11</v>
      </c>
      <c r="B2" s="106" t="str">
        <f>'1 промер - УТРО'!B2</f>
        <v>Иванова Анна Петровна</v>
      </c>
      <c r="C2" s="101"/>
      <c r="D2" s="101"/>
      <c r="E2" s="101"/>
      <c r="F2" s="101"/>
      <c r="G2" s="101"/>
      <c r="H2" s="101"/>
      <c r="I2" s="101"/>
      <c r="J2" s="101"/>
      <c r="K2" s="101"/>
      <c r="M2" s="33" t="s">
        <v>30</v>
      </c>
      <c r="N2" s="110">
        <f>'1 промер - УТРО'!N2</f>
        <v>26139</v>
      </c>
      <c r="O2" s="12"/>
      <c r="P2" s="111">
        <f>'1 промер - УТРО'!P2</f>
        <v>40</v>
      </c>
      <c r="Q2" s="14" t="s">
        <v>12</v>
      </c>
      <c r="R2" s="111" t="str">
        <f>'1 промер - УТРО'!R2</f>
        <v>ж</v>
      </c>
      <c r="S2" s="60" t="s">
        <v>96</v>
      </c>
      <c r="T2" s="110">
        <f>'1 промер - УТРО'!T2</f>
        <v>41640</v>
      </c>
      <c r="U2" s="13" t="s">
        <v>22</v>
      </c>
      <c r="V2" s="114">
        <f>'1 промер - УТРО'!V2</f>
        <v>1.375</v>
      </c>
      <c r="W2" s="64" t="s">
        <v>99</v>
      </c>
      <c r="X2" s="65"/>
      <c r="Y2" s="65"/>
    </row>
    <row r="3" spans="1:24" ht="11.25">
      <c r="A3" s="12"/>
      <c r="B3" s="1" t="s">
        <v>31</v>
      </c>
      <c r="C3" s="12"/>
      <c r="D3" s="12"/>
      <c r="E3" s="12"/>
      <c r="F3" s="12"/>
      <c r="G3" s="12"/>
      <c r="H3" s="12"/>
      <c r="I3" s="12"/>
      <c r="J3" s="12"/>
      <c r="K3" s="12"/>
      <c r="L3" s="13"/>
      <c r="M3" s="12"/>
      <c r="N3" s="50" t="s">
        <v>83</v>
      </c>
      <c r="O3" s="12"/>
      <c r="P3" s="12"/>
      <c r="Q3" s="13"/>
      <c r="R3" s="36" t="s">
        <v>97</v>
      </c>
      <c r="T3" s="50" t="s">
        <v>83</v>
      </c>
      <c r="U3" s="63"/>
      <c r="W3" s="66">
        <v>1.2</v>
      </c>
      <c r="X3" s="63" t="s">
        <v>100</v>
      </c>
    </row>
    <row r="4" spans="1:24" ht="11.25">
      <c r="A4" s="15" t="s">
        <v>8</v>
      </c>
      <c r="B4" s="107">
        <f>'1 промер - УТРО'!B4</f>
        <v>159</v>
      </c>
      <c r="C4" s="25" t="s">
        <v>9</v>
      </c>
      <c r="D4" s="98"/>
      <c r="E4" s="26" t="s">
        <v>7</v>
      </c>
      <c r="F4" s="12"/>
      <c r="G4" s="36" t="s">
        <v>74</v>
      </c>
      <c r="H4" s="108" t="str">
        <f>'1 промер - УТРО'!H4</f>
        <v>8 (916) 000-00-00</v>
      </c>
      <c r="I4" s="102"/>
      <c r="J4" s="102"/>
      <c r="K4" s="102"/>
      <c r="L4" s="12"/>
      <c r="M4" s="12"/>
      <c r="N4" s="12"/>
      <c r="O4" s="33" t="s">
        <v>79</v>
      </c>
      <c r="P4" s="112">
        <f>'1 промер - УТРО'!P4</f>
        <v>14</v>
      </c>
      <c r="Q4" s="32"/>
      <c r="R4" s="12"/>
      <c r="S4" s="56"/>
      <c r="T4" s="92"/>
      <c r="U4" s="13" t="s">
        <v>29</v>
      </c>
      <c r="W4" s="82">
        <v>1.375</v>
      </c>
      <c r="X4" s="63" t="s">
        <v>101</v>
      </c>
    </row>
    <row r="5" spans="1:24" ht="11.25">
      <c r="A5" s="27" t="s">
        <v>23</v>
      </c>
      <c r="B5" s="107">
        <f>'1 промер - УТРО'!B5</f>
        <v>90</v>
      </c>
      <c r="C5" s="12" t="s">
        <v>27</v>
      </c>
      <c r="D5" s="107">
        <f>'1 промер - УТРО'!D5</f>
        <v>0</v>
      </c>
      <c r="E5" s="13" t="s">
        <v>32</v>
      </c>
      <c r="F5" s="12"/>
      <c r="G5" s="36"/>
      <c r="H5" s="12"/>
      <c r="I5" s="12"/>
      <c r="J5" s="12"/>
      <c r="K5" s="12"/>
      <c r="L5" s="12"/>
      <c r="M5" s="12"/>
      <c r="N5" s="12"/>
      <c r="O5" s="5"/>
      <c r="R5" s="12"/>
      <c r="S5" s="12"/>
      <c r="T5" s="51" t="s">
        <v>84</v>
      </c>
      <c r="U5" s="11"/>
      <c r="W5" s="67">
        <v>1.55</v>
      </c>
      <c r="X5" s="63" t="s">
        <v>102</v>
      </c>
    </row>
    <row r="6" spans="1:24" ht="11.25">
      <c r="A6" s="27" t="s">
        <v>24</v>
      </c>
      <c r="B6" s="107">
        <f>'1 промер - УТРО'!B6</f>
        <v>74</v>
      </c>
      <c r="C6" s="12" t="s">
        <v>28</v>
      </c>
      <c r="D6" s="107">
        <f>'1 промер - УТРО'!D6</f>
        <v>0</v>
      </c>
      <c r="E6" s="13" t="s">
        <v>32</v>
      </c>
      <c r="F6" s="12"/>
      <c r="G6" s="36" t="s">
        <v>75</v>
      </c>
      <c r="H6" s="109" t="str">
        <f>'1 промер - УТРО'!H6</f>
        <v>moy-yashik@mail.ru</v>
      </c>
      <c r="I6" s="103"/>
      <c r="J6" s="103"/>
      <c r="K6" s="103"/>
      <c r="L6" s="12"/>
      <c r="M6" s="12"/>
      <c r="N6" s="12"/>
      <c r="O6" s="33" t="s">
        <v>80</v>
      </c>
      <c r="P6" s="111">
        <f>'1 промер - УТРО'!P6</f>
        <v>0</v>
      </c>
      <c r="Q6" s="48" t="s">
        <v>12</v>
      </c>
      <c r="S6" s="1" t="s">
        <v>121</v>
      </c>
      <c r="T6" s="113">
        <f>'1 промер - УТРО'!T6</f>
        <v>0.9166666666666666</v>
      </c>
      <c r="U6" s="63"/>
      <c r="W6" s="68">
        <v>1.725</v>
      </c>
      <c r="X6" s="63" t="s">
        <v>103</v>
      </c>
    </row>
    <row r="7" spans="1:25" ht="11.25">
      <c r="A7" s="27" t="s">
        <v>25</v>
      </c>
      <c r="B7" s="107">
        <f>'1 промер - УТРО'!B7</f>
        <v>94</v>
      </c>
      <c r="C7" s="12" t="s">
        <v>26</v>
      </c>
      <c r="D7" s="97"/>
      <c r="E7" s="11" t="s">
        <v>33</v>
      </c>
      <c r="F7" s="12"/>
      <c r="G7" s="12"/>
      <c r="H7" s="12"/>
      <c r="I7" s="12"/>
      <c r="J7" s="12"/>
      <c r="K7" s="12"/>
      <c r="L7" s="13"/>
      <c r="M7" s="12"/>
      <c r="N7" s="12"/>
      <c r="O7" s="12"/>
      <c r="P7" s="12"/>
      <c r="Q7" s="15"/>
      <c r="R7" s="12"/>
      <c r="S7" s="1" t="s">
        <v>122</v>
      </c>
      <c r="T7" s="113">
        <f>'1 промер - УТРО'!T7</f>
        <v>0.22916666666666666</v>
      </c>
      <c r="U7" s="13"/>
      <c r="W7" s="64" t="s">
        <v>118</v>
      </c>
      <c r="X7" s="65"/>
      <c r="Y7" s="65"/>
    </row>
    <row r="8" spans="1:21" ht="11.25">
      <c r="A8" s="107">
        <f>'1 промер - УТРО'!A8</f>
        <v>10</v>
      </c>
      <c r="B8" s="58" t="s">
        <v>92</v>
      </c>
      <c r="C8" s="29" t="s">
        <v>93</v>
      </c>
      <c r="F8" s="12"/>
      <c r="G8" s="62" t="s">
        <v>98</v>
      </c>
      <c r="H8" s="28"/>
      <c r="I8" s="104">
        <f>V2</f>
        <v>1.375</v>
      </c>
      <c r="J8" s="12"/>
      <c r="K8" s="12"/>
      <c r="L8" s="12"/>
      <c r="M8" s="12"/>
      <c r="N8" s="23" t="s">
        <v>76</v>
      </c>
      <c r="O8" s="12"/>
      <c r="P8" s="12"/>
      <c r="Q8" s="15"/>
      <c r="U8" s="63"/>
    </row>
    <row r="9" spans="1:24" ht="11.25">
      <c r="A9" s="107">
        <f>'1 промер - УТРО'!A9</f>
        <v>110</v>
      </c>
      <c r="B9" s="32" t="s">
        <v>88</v>
      </c>
      <c r="C9" s="29" t="s">
        <v>94</v>
      </c>
      <c r="D9" s="12"/>
      <c r="E9" s="12"/>
      <c r="F9" s="12"/>
      <c r="G9" s="35"/>
      <c r="H9" s="35"/>
      <c r="I9" s="35"/>
      <c r="J9" s="12"/>
      <c r="K9" s="12"/>
      <c r="L9" s="22" t="s">
        <v>72</v>
      </c>
      <c r="M9" s="12"/>
      <c r="N9" s="36" t="s">
        <v>73</v>
      </c>
      <c r="O9" s="12"/>
      <c r="P9" s="12"/>
      <c r="Q9" s="12"/>
      <c r="R9" s="12"/>
      <c r="S9" s="12"/>
      <c r="T9" s="12"/>
      <c r="U9" s="13"/>
      <c r="V9" s="78" t="s">
        <v>116</v>
      </c>
      <c r="W9" s="77"/>
      <c r="X9" s="77" t="s">
        <v>114</v>
      </c>
    </row>
    <row r="10" spans="1:25" ht="11.25">
      <c r="A10" s="107">
        <f>'1 промер - УТРО'!A10</f>
        <v>70</v>
      </c>
      <c r="B10" s="58" t="s">
        <v>89</v>
      </c>
      <c r="C10" s="29" t="s">
        <v>95</v>
      </c>
      <c r="D10" s="12"/>
      <c r="E10" s="12"/>
      <c r="F10" s="39"/>
      <c r="G10" s="28" t="s">
        <v>51</v>
      </c>
      <c r="H10" s="28"/>
      <c r="I10" s="40"/>
      <c r="J10" s="42"/>
      <c r="K10" s="35"/>
      <c r="L10" s="35"/>
      <c r="M10" s="35"/>
      <c r="N10" s="12"/>
      <c r="O10" s="12"/>
      <c r="P10" s="12"/>
      <c r="Q10" s="12"/>
      <c r="R10" s="12"/>
      <c r="S10" s="12"/>
      <c r="T10" s="12"/>
      <c r="U10" s="13"/>
      <c r="V10" s="79" t="s">
        <v>113</v>
      </c>
      <c r="W10" s="77"/>
      <c r="X10" s="77" t="s">
        <v>115</v>
      </c>
      <c r="Y10" s="73"/>
    </row>
    <row r="11" spans="1:26" ht="11.25">
      <c r="A11" s="107">
        <f>'1 промер - УТРО'!A11</f>
        <v>70</v>
      </c>
      <c r="B11" s="59" t="s">
        <v>90</v>
      </c>
      <c r="C11" s="45" t="s">
        <v>91</v>
      </c>
      <c r="D11" s="35"/>
      <c r="E11" s="35"/>
      <c r="F11" s="57"/>
      <c r="G11" s="10"/>
      <c r="H11" s="10"/>
      <c r="I11" s="41"/>
      <c r="J11" s="30" t="s">
        <v>52</v>
      </c>
      <c r="K11" s="30"/>
      <c r="L11" s="37" t="s">
        <v>77</v>
      </c>
      <c r="M11" s="43"/>
      <c r="N11" s="10"/>
      <c r="O11" s="45" t="s">
        <v>53</v>
      </c>
      <c r="P11" s="35"/>
      <c r="Q11" s="12"/>
      <c r="R11" s="12"/>
      <c r="U11" s="13"/>
      <c r="V11" s="116">
        <f>'1 промер - УТРО'!V11:V19</f>
        <v>0</v>
      </c>
      <c r="W11" s="1" t="s">
        <v>117</v>
      </c>
      <c r="X11" s="63" t="s">
        <v>104</v>
      </c>
      <c r="Y11" s="74">
        <v>8.14</v>
      </c>
      <c r="Z11" s="75">
        <f aca="true" t="shared" si="0" ref="Z11:Z19">V11</f>
        <v>0</v>
      </c>
    </row>
    <row r="12" spans="1:26" ht="11.25">
      <c r="A12" s="38"/>
      <c r="B12" s="19"/>
      <c r="C12" s="20"/>
      <c r="D12" s="20" t="s">
        <v>50</v>
      </c>
      <c r="E12" s="19"/>
      <c r="F12" s="46"/>
      <c r="G12" s="10"/>
      <c r="H12" s="10"/>
      <c r="I12" s="41"/>
      <c r="J12" s="12"/>
      <c r="K12" s="21" t="s">
        <v>57</v>
      </c>
      <c r="L12" s="12"/>
      <c r="M12" s="44" t="s">
        <v>58</v>
      </c>
      <c r="N12" s="41"/>
      <c r="O12" s="19" t="s">
        <v>59</v>
      </c>
      <c r="P12" s="46"/>
      <c r="Q12" s="12"/>
      <c r="U12" s="13"/>
      <c r="V12" s="116">
        <f>'1 промер - УТРО'!V12</f>
        <v>4</v>
      </c>
      <c r="W12" s="1" t="s">
        <v>117</v>
      </c>
      <c r="X12" s="63" t="s">
        <v>105</v>
      </c>
      <c r="Y12" s="74">
        <v>1.1</v>
      </c>
      <c r="Z12" s="75">
        <f t="shared" si="0"/>
        <v>4</v>
      </c>
    </row>
    <row r="13" spans="1:26" ht="11.25">
      <c r="A13" s="31" t="s">
        <v>18</v>
      </c>
      <c r="B13" s="97"/>
      <c r="C13" s="29" t="s">
        <v>86</v>
      </c>
      <c r="D13" s="12"/>
      <c r="E13" s="27" t="s">
        <v>37</v>
      </c>
      <c r="F13" s="97"/>
      <c r="G13" s="12"/>
      <c r="H13" s="12"/>
      <c r="I13" s="39"/>
      <c r="J13" s="12"/>
      <c r="K13" s="12"/>
      <c r="L13" s="12"/>
      <c r="M13" s="39"/>
      <c r="N13" s="47"/>
      <c r="O13" s="12"/>
      <c r="P13" s="39"/>
      <c r="Q13" s="12"/>
      <c r="R13" s="10"/>
      <c r="S13" s="54"/>
      <c r="T13" s="10"/>
      <c r="U13" s="11"/>
      <c r="V13" s="116">
        <f>'1 промер - УТРО'!V13</f>
        <v>5</v>
      </c>
      <c r="W13" s="1" t="s">
        <v>117</v>
      </c>
      <c r="X13" s="63" t="s">
        <v>106</v>
      </c>
      <c r="Y13" s="74">
        <v>1.43</v>
      </c>
      <c r="Z13" s="75">
        <f t="shared" si="0"/>
        <v>5</v>
      </c>
    </row>
    <row r="14" spans="1:26" ht="12" customHeight="1">
      <c r="A14" s="31" t="s">
        <v>0</v>
      </c>
      <c r="B14" s="97"/>
      <c r="C14" s="29" t="s">
        <v>85</v>
      </c>
      <c r="E14" s="52"/>
      <c r="F14" s="24" t="s">
        <v>66</v>
      </c>
      <c r="G14" s="24"/>
      <c r="H14" s="24"/>
      <c r="I14" s="24" t="s">
        <v>67</v>
      </c>
      <c r="J14" s="24"/>
      <c r="K14" s="24" t="s">
        <v>68</v>
      </c>
      <c r="L14" s="24"/>
      <c r="M14" s="24" t="s">
        <v>69</v>
      </c>
      <c r="N14" s="24"/>
      <c r="O14" s="24" t="s">
        <v>70</v>
      </c>
      <c r="P14" s="24" t="s">
        <v>71</v>
      </c>
      <c r="Q14" s="12"/>
      <c r="R14" s="12" t="s">
        <v>13</v>
      </c>
      <c r="S14" s="12" t="s">
        <v>13</v>
      </c>
      <c r="T14" s="12" t="s">
        <v>14</v>
      </c>
      <c r="U14" s="13"/>
      <c r="V14" s="116">
        <f>'1 промер - УТРО'!V14</f>
        <v>5.5</v>
      </c>
      <c r="W14" s="1" t="s">
        <v>117</v>
      </c>
      <c r="X14" s="63" t="s">
        <v>107</v>
      </c>
      <c r="Y14" s="74">
        <v>1.5</v>
      </c>
      <c r="Z14" s="75">
        <f t="shared" si="0"/>
        <v>5.5</v>
      </c>
    </row>
    <row r="15" spans="1:26" ht="11.25">
      <c r="A15" s="31" t="s">
        <v>1</v>
      </c>
      <c r="B15" s="97"/>
      <c r="C15" s="29" t="s">
        <v>87</v>
      </c>
      <c r="D15" s="12"/>
      <c r="E15" s="27" t="s">
        <v>34</v>
      </c>
      <c r="F15" s="97"/>
      <c r="G15" s="12"/>
      <c r="H15" s="27" t="s">
        <v>36</v>
      </c>
      <c r="I15" s="97"/>
      <c r="J15" s="27" t="s">
        <v>38</v>
      </c>
      <c r="K15" s="97"/>
      <c r="L15" s="27" t="s">
        <v>43</v>
      </c>
      <c r="M15" s="97"/>
      <c r="N15" s="27" t="s">
        <v>54</v>
      </c>
      <c r="O15" s="97"/>
      <c r="P15" s="97"/>
      <c r="Q15" s="27" t="s">
        <v>15</v>
      </c>
      <c r="R15" s="7"/>
      <c r="S15" s="6"/>
      <c r="T15" s="4"/>
      <c r="U15" s="13" t="s">
        <v>19</v>
      </c>
      <c r="V15" s="116">
        <f>'1 промер - УТРО'!V15</f>
        <v>2</v>
      </c>
      <c r="W15" s="1" t="s">
        <v>117</v>
      </c>
      <c r="X15" s="63" t="s">
        <v>108</v>
      </c>
      <c r="Y15" s="74">
        <v>2.86</v>
      </c>
      <c r="Z15" s="75">
        <f t="shared" si="0"/>
        <v>2</v>
      </c>
    </row>
    <row r="16" spans="1:26" ht="11.25">
      <c r="A16" s="12"/>
      <c r="B16" s="12"/>
      <c r="C16" s="12"/>
      <c r="D16" s="12"/>
      <c r="E16" s="27" t="s">
        <v>35</v>
      </c>
      <c r="F16" s="100"/>
      <c r="G16" s="12"/>
      <c r="H16" s="27" t="s">
        <v>46</v>
      </c>
      <c r="I16" s="97"/>
      <c r="J16" s="27" t="s">
        <v>39</v>
      </c>
      <c r="K16" s="97"/>
      <c r="L16" s="27" t="s">
        <v>45</v>
      </c>
      <c r="M16" s="97"/>
      <c r="N16" s="27" t="s">
        <v>55</v>
      </c>
      <c r="O16" s="97"/>
      <c r="P16" s="97"/>
      <c r="Q16" s="27" t="s">
        <v>16</v>
      </c>
      <c r="R16" s="7"/>
      <c r="S16" s="6"/>
      <c r="T16" s="4"/>
      <c r="U16" s="13" t="s">
        <v>20</v>
      </c>
      <c r="V16" s="116">
        <f>'1 промер - УТРО'!V16</f>
        <v>0</v>
      </c>
      <c r="W16" s="1" t="s">
        <v>117</v>
      </c>
      <c r="X16" s="63" t="s">
        <v>109</v>
      </c>
      <c r="Y16" s="74">
        <v>4.28</v>
      </c>
      <c r="Z16" s="75">
        <f t="shared" si="0"/>
        <v>0</v>
      </c>
    </row>
    <row r="17" spans="1:26" ht="11.25">
      <c r="A17" s="27" t="s">
        <v>63</v>
      </c>
      <c r="B17" s="99"/>
      <c r="C17" s="32" t="s">
        <v>60</v>
      </c>
      <c r="D17" s="12"/>
      <c r="E17" s="27" t="s">
        <v>40</v>
      </c>
      <c r="F17" s="97"/>
      <c r="G17" s="12"/>
      <c r="H17" s="27" t="s">
        <v>41</v>
      </c>
      <c r="I17" s="97"/>
      <c r="J17" s="27" t="s">
        <v>42</v>
      </c>
      <c r="K17" s="97"/>
      <c r="L17" s="27" t="s">
        <v>44</v>
      </c>
      <c r="M17" s="97"/>
      <c r="N17" s="27" t="s">
        <v>56</v>
      </c>
      <c r="O17" s="97"/>
      <c r="P17" s="97"/>
      <c r="Q17" s="27" t="s">
        <v>17</v>
      </c>
      <c r="R17" s="7"/>
      <c r="S17" s="6"/>
      <c r="T17" s="4"/>
      <c r="U17" s="13" t="s">
        <v>21</v>
      </c>
      <c r="V17" s="116">
        <f>'1 промер - УТРО'!V17</f>
        <v>0</v>
      </c>
      <c r="W17" s="1" t="s">
        <v>117</v>
      </c>
      <c r="X17" s="63" t="s">
        <v>110</v>
      </c>
      <c r="Y17" s="74">
        <v>9.28</v>
      </c>
      <c r="Z17" s="75">
        <f t="shared" si="0"/>
        <v>0</v>
      </c>
    </row>
    <row r="18" spans="1:26" ht="11.25">
      <c r="A18" s="27" t="s">
        <v>64</v>
      </c>
      <c r="B18" s="99"/>
      <c r="C18" s="32" t="s">
        <v>61</v>
      </c>
      <c r="D18" s="12"/>
      <c r="E18" s="12"/>
      <c r="F18" s="12" t="s">
        <v>3</v>
      </c>
      <c r="G18" s="12" t="s">
        <v>4</v>
      </c>
      <c r="H18" s="12" t="s">
        <v>5</v>
      </c>
      <c r="I18" s="12" t="s">
        <v>6</v>
      </c>
      <c r="J18" s="12"/>
      <c r="K18" s="27" t="s">
        <v>48</v>
      </c>
      <c r="L18" s="97"/>
      <c r="M18" s="32" t="s">
        <v>47</v>
      </c>
      <c r="N18" s="12"/>
      <c r="Q18" s="12"/>
      <c r="R18" s="12" t="s">
        <v>13</v>
      </c>
      <c r="S18" s="12" t="s">
        <v>13</v>
      </c>
      <c r="T18" s="12" t="s">
        <v>14</v>
      </c>
      <c r="U18" s="12"/>
      <c r="V18" s="116">
        <f>'1 промер - УТРО'!V18</f>
        <v>0</v>
      </c>
      <c r="W18" s="1" t="s">
        <v>117</v>
      </c>
      <c r="X18" s="63" t="s">
        <v>111</v>
      </c>
      <c r="Y18" s="74">
        <v>1.5</v>
      </c>
      <c r="Z18" s="75">
        <f t="shared" si="0"/>
        <v>0</v>
      </c>
    </row>
    <row r="19" spans="1:26" ht="10.5" customHeight="1">
      <c r="A19" s="27" t="s">
        <v>65</v>
      </c>
      <c r="B19" s="99"/>
      <c r="C19" s="32" t="s">
        <v>62</v>
      </c>
      <c r="D19" s="12"/>
      <c r="E19" s="33" t="s">
        <v>78</v>
      </c>
      <c r="F19" s="97"/>
      <c r="G19" s="97"/>
      <c r="H19" s="97"/>
      <c r="I19" s="97"/>
      <c r="J19" s="12"/>
      <c r="K19" s="27" t="s">
        <v>49</v>
      </c>
      <c r="L19" s="97"/>
      <c r="M19" s="32" t="s">
        <v>47</v>
      </c>
      <c r="N19" s="12"/>
      <c r="O19" s="4"/>
      <c r="P19" s="4"/>
      <c r="Q19" s="12"/>
      <c r="R19" s="10"/>
      <c r="S19" s="54"/>
      <c r="T19" s="10"/>
      <c r="U19" s="12"/>
      <c r="V19" s="116">
        <f>'1 промер - УТРО'!V19</f>
        <v>1</v>
      </c>
      <c r="W19" s="1" t="s">
        <v>117</v>
      </c>
      <c r="X19" s="63" t="s">
        <v>112</v>
      </c>
      <c r="Y19" s="74">
        <v>2</v>
      </c>
      <c r="Z19" s="75">
        <f t="shared" si="0"/>
        <v>1</v>
      </c>
    </row>
    <row r="20" spans="1:24" ht="11.25">
      <c r="A20" s="12"/>
      <c r="B20" s="12"/>
      <c r="C20" s="12"/>
      <c r="D20" s="12"/>
      <c r="E20" s="12"/>
      <c r="F20" s="34"/>
      <c r="G20" s="34"/>
      <c r="H20" s="34"/>
      <c r="I20" s="34"/>
      <c r="J20" s="12"/>
      <c r="K20" s="12"/>
      <c r="L20" s="12"/>
      <c r="M20" s="12"/>
      <c r="N20" s="12"/>
      <c r="O20" s="53" t="s">
        <v>2</v>
      </c>
      <c r="P20" s="53" t="s">
        <v>10</v>
      </c>
      <c r="Q20" s="12"/>
      <c r="R20" s="12"/>
      <c r="S20" s="12"/>
      <c r="T20" s="12"/>
      <c r="U20" s="12"/>
      <c r="V20" s="80"/>
      <c r="W20" s="8"/>
      <c r="X20" s="77" t="s">
        <v>120</v>
      </c>
    </row>
    <row r="21" spans="1:21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1.25">
      <c r="A22" s="49" t="s">
        <v>81</v>
      </c>
      <c r="B22" s="12"/>
      <c r="C22" s="115" t="str">
        <f>'1 промер - УТРО'!C22</f>
        <v>Дискомфорт в жкт, красные печеночные точечки по телу, цвет кожи желтоватый, белый налет на языке меньше, заеды в уголках рта исчезли, сухие слизистые и кожа меньше, гемоглобин низкий, нарушение сна, пониженное давление, много родинок, есть папиломки, небольшой отек левой ноги, грибок на ногте, натоптыши, варикоз, боль справа сзади в пояснице, фибромиома матки множественная, кисточки в щитовидной железе, вздутие живота по утрам, иногда гул в голове исчез, синяки под глазами - уменьшились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  <row r="23" spans="1:21" ht="11.25">
      <c r="A23" s="12"/>
      <c r="B23" s="12"/>
      <c r="C23" s="32" t="s">
        <v>82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8" ht="11.25">
      <c r="N28" s="70"/>
    </row>
  </sheetData>
  <sheetProtection password="CF42" sheet="1" formatCells="0" formatColumns="0" formatRows="0" insertColumns="0" insertRows="0" insertHyperlinks="0" deleteColumns="0" deleteRows="0" sort="0" autoFilter="0" pivotTables="0"/>
  <printOptions/>
  <pageMargins left="0.25" right="0.22" top="0.68" bottom="0.68" header="0.25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Z28"/>
  <sheetViews>
    <sheetView zoomScale="150" zoomScaleNormal="150" zoomScaleSheetLayoutView="150" zoomScalePageLayoutView="0" workbookViewId="0" topLeftCell="A1">
      <selection activeCell="V11" sqref="V11:V19"/>
    </sheetView>
  </sheetViews>
  <sheetFormatPr defaultColWidth="4.75390625" defaultRowHeight="12.75"/>
  <cols>
    <col min="1" max="1" width="5.125" style="1" customWidth="1"/>
    <col min="2" max="2" width="4.75390625" style="1" customWidth="1"/>
    <col min="3" max="3" width="5.00390625" style="1" customWidth="1"/>
    <col min="4" max="4" width="4.75390625" style="1" customWidth="1"/>
    <col min="5" max="5" width="5.375" style="1" customWidth="1"/>
    <col min="6" max="9" width="4.75390625" style="1" customWidth="1"/>
    <col min="10" max="10" width="4.25390625" style="1" customWidth="1"/>
    <col min="11" max="13" width="4.75390625" style="1" customWidth="1"/>
    <col min="14" max="14" width="6.25390625" style="1" customWidth="1"/>
    <col min="15" max="16" width="4.75390625" style="1" customWidth="1"/>
    <col min="17" max="17" width="3.125" style="1" customWidth="1"/>
    <col min="18" max="18" width="4.25390625" style="1" customWidth="1"/>
    <col min="19" max="20" width="5.875" style="1" customWidth="1"/>
    <col min="21" max="21" width="5.375" style="1" customWidth="1"/>
    <col min="22" max="22" width="4.75390625" style="1" customWidth="1"/>
    <col min="23" max="23" width="3.375" style="1" customWidth="1"/>
    <col min="24" max="24" width="30.00390625" style="1" customWidth="1"/>
    <col min="25" max="16384" width="4.75390625" style="1" customWidth="1"/>
  </cols>
  <sheetData>
    <row r="1" spans="1:25" ht="11.25">
      <c r="A1" s="55"/>
      <c r="B1" s="8"/>
      <c r="C1" s="10"/>
      <c r="D1" s="10"/>
      <c r="E1" s="10"/>
      <c r="F1" s="55" t="s">
        <v>128</v>
      </c>
      <c r="G1" s="55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77" t="s">
        <v>119</v>
      </c>
      <c r="W1" s="78"/>
      <c r="X1" s="78"/>
      <c r="Y1" s="78"/>
    </row>
    <row r="2" spans="1:25" ht="11.25">
      <c r="A2" s="24" t="s">
        <v>11</v>
      </c>
      <c r="B2" s="106" t="str">
        <f>'1 промер - УТРО'!B2</f>
        <v>Иванова Анна Петровна</v>
      </c>
      <c r="C2" s="101"/>
      <c r="D2" s="101"/>
      <c r="E2" s="101"/>
      <c r="F2" s="101"/>
      <c r="G2" s="101"/>
      <c r="H2" s="101"/>
      <c r="I2" s="101"/>
      <c r="J2" s="101"/>
      <c r="K2" s="101"/>
      <c r="M2" s="33" t="s">
        <v>30</v>
      </c>
      <c r="N2" s="110">
        <f>'1 промер - УТРО'!N2</f>
        <v>26139</v>
      </c>
      <c r="O2" s="12"/>
      <c r="P2" s="111">
        <f>'1 промер - УТРО'!P2</f>
        <v>40</v>
      </c>
      <c r="Q2" s="14" t="s">
        <v>12</v>
      </c>
      <c r="R2" s="111" t="str">
        <f>'1 промер - УТРО'!R2</f>
        <v>ж</v>
      </c>
      <c r="S2" s="60" t="s">
        <v>96</v>
      </c>
      <c r="T2" s="110">
        <f>'1 промер - УТРО'!T2</f>
        <v>41640</v>
      </c>
      <c r="U2" s="13" t="s">
        <v>22</v>
      </c>
      <c r="V2" s="114">
        <f>'1 промер - УТРО'!V2</f>
        <v>1.375</v>
      </c>
      <c r="W2" s="64" t="s">
        <v>99</v>
      </c>
      <c r="X2" s="65"/>
      <c r="Y2" s="65"/>
    </row>
    <row r="3" spans="1:24" ht="11.25">
      <c r="A3" s="12"/>
      <c r="B3" s="1" t="s">
        <v>31</v>
      </c>
      <c r="C3" s="12"/>
      <c r="D3" s="12"/>
      <c r="E3" s="12"/>
      <c r="F3" s="12"/>
      <c r="G3" s="12"/>
      <c r="H3" s="12"/>
      <c r="I3" s="12"/>
      <c r="J3" s="12"/>
      <c r="K3" s="12"/>
      <c r="L3" s="13"/>
      <c r="M3" s="12"/>
      <c r="N3" s="50" t="s">
        <v>83</v>
      </c>
      <c r="O3" s="12"/>
      <c r="P3" s="12"/>
      <c r="Q3" s="13"/>
      <c r="R3" s="36" t="s">
        <v>97</v>
      </c>
      <c r="T3" s="50" t="s">
        <v>83</v>
      </c>
      <c r="U3" s="63"/>
      <c r="W3" s="66">
        <v>1.2</v>
      </c>
      <c r="X3" s="63" t="s">
        <v>100</v>
      </c>
    </row>
    <row r="4" spans="1:24" ht="11.25">
      <c r="A4" s="15" t="s">
        <v>8</v>
      </c>
      <c r="B4" s="107">
        <f>'1 промер - УТРО'!B4</f>
        <v>159</v>
      </c>
      <c r="C4" s="25" t="s">
        <v>9</v>
      </c>
      <c r="D4" s="98"/>
      <c r="E4" s="26" t="s">
        <v>7</v>
      </c>
      <c r="F4" s="12"/>
      <c r="G4" s="36" t="s">
        <v>74</v>
      </c>
      <c r="H4" s="108" t="str">
        <f>'1 промер - УТРО'!H4</f>
        <v>8 (916) 000-00-00</v>
      </c>
      <c r="I4" s="102"/>
      <c r="J4" s="102"/>
      <c r="K4" s="102"/>
      <c r="L4" s="12"/>
      <c r="M4" s="12"/>
      <c r="N4" s="12"/>
      <c r="O4" s="33" t="s">
        <v>79</v>
      </c>
      <c r="P4" s="112">
        <f>'1 промер - УТРО'!P4</f>
        <v>14</v>
      </c>
      <c r="Q4" s="32"/>
      <c r="R4" s="12"/>
      <c r="S4" s="56"/>
      <c r="T4" s="92"/>
      <c r="U4" s="13" t="s">
        <v>29</v>
      </c>
      <c r="W4" s="82">
        <v>1.375</v>
      </c>
      <c r="X4" s="63" t="s">
        <v>101</v>
      </c>
    </row>
    <row r="5" spans="1:24" ht="11.25">
      <c r="A5" s="27" t="s">
        <v>23</v>
      </c>
      <c r="B5" s="107">
        <f>'1 промер - УТРО'!B5</f>
        <v>90</v>
      </c>
      <c r="C5" s="12" t="s">
        <v>27</v>
      </c>
      <c r="D5" s="107">
        <f>'1 промер - УТРО'!D5</f>
        <v>0</v>
      </c>
      <c r="E5" s="13" t="s">
        <v>32</v>
      </c>
      <c r="F5" s="12"/>
      <c r="G5" s="36"/>
      <c r="H5" s="12"/>
      <c r="I5" s="12"/>
      <c r="J5" s="12"/>
      <c r="K5" s="12"/>
      <c r="L5" s="12"/>
      <c r="M5" s="12"/>
      <c r="N5" s="12"/>
      <c r="O5" s="5"/>
      <c r="R5" s="12"/>
      <c r="S5" s="12"/>
      <c r="T5" s="51" t="s">
        <v>84</v>
      </c>
      <c r="U5" s="11"/>
      <c r="W5" s="67">
        <v>1.55</v>
      </c>
      <c r="X5" s="63" t="s">
        <v>102</v>
      </c>
    </row>
    <row r="6" spans="1:24" ht="11.25">
      <c r="A6" s="27" t="s">
        <v>24</v>
      </c>
      <c r="B6" s="107">
        <f>'1 промер - УТРО'!B6</f>
        <v>74</v>
      </c>
      <c r="C6" s="12" t="s">
        <v>28</v>
      </c>
      <c r="D6" s="107">
        <f>'1 промер - УТРО'!D6</f>
        <v>0</v>
      </c>
      <c r="E6" s="13" t="s">
        <v>32</v>
      </c>
      <c r="F6" s="12"/>
      <c r="G6" s="36" t="s">
        <v>75</v>
      </c>
      <c r="H6" s="109" t="str">
        <f>'1 промер - УТРО'!H6</f>
        <v>moy-yashik@mail.ru</v>
      </c>
      <c r="I6" s="103"/>
      <c r="J6" s="103"/>
      <c r="K6" s="103"/>
      <c r="L6" s="12"/>
      <c r="M6" s="12"/>
      <c r="N6" s="12"/>
      <c r="O6" s="33" t="s">
        <v>80</v>
      </c>
      <c r="P6" s="111">
        <f>'1 промер - УТРО'!P6</f>
        <v>0</v>
      </c>
      <c r="Q6" s="48" t="s">
        <v>12</v>
      </c>
      <c r="S6" s="1" t="s">
        <v>121</v>
      </c>
      <c r="T6" s="113">
        <f>'1 промер - УТРО'!T6</f>
        <v>0.9166666666666666</v>
      </c>
      <c r="U6" s="63"/>
      <c r="W6" s="68">
        <v>1.725</v>
      </c>
      <c r="X6" s="63" t="s">
        <v>103</v>
      </c>
    </row>
    <row r="7" spans="1:25" ht="11.25">
      <c r="A7" s="27" t="s">
        <v>25</v>
      </c>
      <c r="B7" s="107">
        <f>'1 промер - УТРО'!B7</f>
        <v>94</v>
      </c>
      <c r="C7" s="12" t="s">
        <v>26</v>
      </c>
      <c r="D7" s="97"/>
      <c r="E7" s="11" t="s">
        <v>33</v>
      </c>
      <c r="F7" s="12"/>
      <c r="G7" s="12"/>
      <c r="H7" s="12"/>
      <c r="I7" s="12"/>
      <c r="J7" s="12"/>
      <c r="K7" s="12"/>
      <c r="L7" s="13"/>
      <c r="M7" s="12"/>
      <c r="N7" s="12"/>
      <c r="O7" s="12"/>
      <c r="P7" s="12"/>
      <c r="Q7" s="15"/>
      <c r="R7" s="12"/>
      <c r="S7" s="1" t="s">
        <v>122</v>
      </c>
      <c r="T7" s="113">
        <f>'1 промер - УТРО'!T7</f>
        <v>0.22916666666666666</v>
      </c>
      <c r="U7" s="13"/>
      <c r="W7" s="64" t="s">
        <v>118</v>
      </c>
      <c r="X7" s="65"/>
      <c r="Y7" s="65"/>
    </row>
    <row r="8" spans="1:21" ht="11.25">
      <c r="A8" s="107">
        <f>'1 промер - УТРО'!A8</f>
        <v>10</v>
      </c>
      <c r="B8" s="58" t="s">
        <v>92</v>
      </c>
      <c r="C8" s="29" t="s">
        <v>93</v>
      </c>
      <c r="F8" s="12"/>
      <c r="G8" s="62" t="s">
        <v>98</v>
      </c>
      <c r="H8" s="28"/>
      <c r="I8" s="104">
        <f>V2</f>
        <v>1.375</v>
      </c>
      <c r="J8" s="12"/>
      <c r="K8" s="12"/>
      <c r="L8" s="12"/>
      <c r="M8" s="12"/>
      <c r="N8" s="23" t="s">
        <v>76</v>
      </c>
      <c r="O8" s="12"/>
      <c r="P8" s="12"/>
      <c r="Q8" s="15"/>
      <c r="U8" s="63"/>
    </row>
    <row r="9" spans="1:24" ht="11.25">
      <c r="A9" s="107">
        <f>'1 промер - УТРО'!A9</f>
        <v>110</v>
      </c>
      <c r="B9" s="32" t="s">
        <v>88</v>
      </c>
      <c r="C9" s="29" t="s">
        <v>94</v>
      </c>
      <c r="D9" s="12"/>
      <c r="E9" s="12"/>
      <c r="F9" s="12"/>
      <c r="G9" s="35"/>
      <c r="H9" s="35"/>
      <c r="I9" s="35"/>
      <c r="J9" s="12"/>
      <c r="K9" s="12"/>
      <c r="L9" s="22" t="s">
        <v>72</v>
      </c>
      <c r="M9" s="12"/>
      <c r="N9" s="36" t="s">
        <v>73</v>
      </c>
      <c r="O9" s="12"/>
      <c r="P9" s="12"/>
      <c r="Q9" s="12"/>
      <c r="R9" s="12"/>
      <c r="S9" s="12"/>
      <c r="T9" s="12"/>
      <c r="U9" s="13"/>
      <c r="V9" s="78" t="s">
        <v>116</v>
      </c>
      <c r="W9" s="77"/>
      <c r="X9" s="77" t="s">
        <v>114</v>
      </c>
    </row>
    <row r="10" spans="1:25" ht="11.25">
      <c r="A10" s="107">
        <f>'1 промер - УТРО'!A10</f>
        <v>70</v>
      </c>
      <c r="B10" s="58" t="s">
        <v>89</v>
      </c>
      <c r="C10" s="29" t="s">
        <v>95</v>
      </c>
      <c r="D10" s="12"/>
      <c r="E10" s="12"/>
      <c r="F10" s="39"/>
      <c r="G10" s="28" t="s">
        <v>51</v>
      </c>
      <c r="H10" s="28"/>
      <c r="I10" s="40"/>
      <c r="J10" s="42"/>
      <c r="K10" s="35"/>
      <c r="L10" s="35"/>
      <c r="M10" s="35"/>
      <c r="N10" s="12"/>
      <c r="O10" s="12"/>
      <c r="P10" s="12"/>
      <c r="Q10" s="12"/>
      <c r="R10" s="12"/>
      <c r="S10" s="12"/>
      <c r="T10" s="12"/>
      <c r="U10" s="13"/>
      <c r="V10" s="79" t="s">
        <v>113</v>
      </c>
      <c r="W10" s="77"/>
      <c r="X10" s="77" t="s">
        <v>115</v>
      </c>
      <c r="Y10" s="73"/>
    </row>
    <row r="11" spans="1:26" ht="11.25">
      <c r="A11" s="107">
        <f>'1 промер - УТРО'!A11</f>
        <v>70</v>
      </c>
      <c r="B11" s="59" t="s">
        <v>90</v>
      </c>
      <c r="C11" s="45" t="s">
        <v>91</v>
      </c>
      <c r="D11" s="35"/>
      <c r="E11" s="35"/>
      <c r="F11" s="57"/>
      <c r="G11" s="10"/>
      <c r="H11" s="10"/>
      <c r="I11" s="41"/>
      <c r="J11" s="30" t="s">
        <v>52</v>
      </c>
      <c r="K11" s="30"/>
      <c r="L11" s="37" t="s">
        <v>77</v>
      </c>
      <c r="M11" s="43"/>
      <c r="N11" s="10"/>
      <c r="O11" s="45" t="s">
        <v>53</v>
      </c>
      <c r="P11" s="35"/>
      <c r="Q11" s="12"/>
      <c r="R11" s="12"/>
      <c r="U11" s="13"/>
      <c r="V11" s="116">
        <f>'1 промер - УТРО'!V11</f>
        <v>0</v>
      </c>
      <c r="W11" s="1" t="s">
        <v>117</v>
      </c>
      <c r="X11" s="63" t="s">
        <v>104</v>
      </c>
      <c r="Y11" s="74">
        <v>8.14</v>
      </c>
      <c r="Z11" s="75">
        <f aca="true" t="shared" si="0" ref="Z11:Z19">V11</f>
        <v>0</v>
      </c>
    </row>
    <row r="12" spans="1:26" ht="11.25">
      <c r="A12" s="38"/>
      <c r="B12" s="19"/>
      <c r="C12" s="20"/>
      <c r="D12" s="20" t="s">
        <v>50</v>
      </c>
      <c r="E12" s="19"/>
      <c r="F12" s="46"/>
      <c r="G12" s="10"/>
      <c r="H12" s="10"/>
      <c r="I12" s="41"/>
      <c r="J12" s="12"/>
      <c r="K12" s="21" t="s">
        <v>57</v>
      </c>
      <c r="L12" s="12"/>
      <c r="M12" s="44" t="s">
        <v>58</v>
      </c>
      <c r="N12" s="41"/>
      <c r="O12" s="19" t="s">
        <v>59</v>
      </c>
      <c r="P12" s="46"/>
      <c r="Q12" s="12"/>
      <c r="U12" s="13"/>
      <c r="V12" s="116">
        <f>'1 промер - УТРО'!V12</f>
        <v>4</v>
      </c>
      <c r="W12" s="1" t="s">
        <v>117</v>
      </c>
      <c r="X12" s="63" t="s">
        <v>105</v>
      </c>
      <c r="Y12" s="74">
        <v>1.1</v>
      </c>
      <c r="Z12" s="75">
        <f t="shared" si="0"/>
        <v>4</v>
      </c>
    </row>
    <row r="13" spans="1:26" ht="11.25">
      <c r="A13" s="31" t="s">
        <v>18</v>
      </c>
      <c r="B13" s="97"/>
      <c r="C13" s="29" t="s">
        <v>86</v>
      </c>
      <c r="D13" s="12"/>
      <c r="E13" s="27" t="s">
        <v>37</v>
      </c>
      <c r="F13" s="97"/>
      <c r="G13" s="12"/>
      <c r="H13" s="12"/>
      <c r="I13" s="39"/>
      <c r="J13" s="12"/>
      <c r="K13" s="12"/>
      <c r="L13" s="12"/>
      <c r="M13" s="39"/>
      <c r="N13" s="47"/>
      <c r="O13" s="12"/>
      <c r="P13" s="39"/>
      <c r="Q13" s="12"/>
      <c r="R13" s="10"/>
      <c r="S13" s="54"/>
      <c r="T13" s="10"/>
      <c r="U13" s="11"/>
      <c r="V13" s="116">
        <f>'1 промер - УТРО'!V13</f>
        <v>5</v>
      </c>
      <c r="W13" s="1" t="s">
        <v>117</v>
      </c>
      <c r="X13" s="63" t="s">
        <v>106</v>
      </c>
      <c r="Y13" s="74">
        <v>1.43</v>
      </c>
      <c r="Z13" s="75">
        <f t="shared" si="0"/>
        <v>5</v>
      </c>
    </row>
    <row r="14" spans="1:26" ht="12" customHeight="1">
      <c r="A14" s="31" t="s">
        <v>0</v>
      </c>
      <c r="B14" s="97"/>
      <c r="C14" s="29" t="s">
        <v>85</v>
      </c>
      <c r="E14" s="52"/>
      <c r="F14" s="24" t="s">
        <v>66</v>
      </c>
      <c r="G14" s="24"/>
      <c r="H14" s="24"/>
      <c r="I14" s="24" t="s">
        <v>67</v>
      </c>
      <c r="J14" s="24"/>
      <c r="K14" s="24" t="s">
        <v>68</v>
      </c>
      <c r="L14" s="24"/>
      <c r="M14" s="24" t="s">
        <v>69</v>
      </c>
      <c r="N14" s="24"/>
      <c r="O14" s="24" t="s">
        <v>70</v>
      </c>
      <c r="P14" s="24" t="s">
        <v>71</v>
      </c>
      <c r="Q14" s="12"/>
      <c r="R14" s="12" t="s">
        <v>13</v>
      </c>
      <c r="S14" s="12" t="s">
        <v>13</v>
      </c>
      <c r="T14" s="12" t="s">
        <v>14</v>
      </c>
      <c r="U14" s="13"/>
      <c r="V14" s="116">
        <f>'1 промер - УТРО'!V14</f>
        <v>5.5</v>
      </c>
      <c r="W14" s="1" t="s">
        <v>117</v>
      </c>
      <c r="X14" s="63" t="s">
        <v>107</v>
      </c>
      <c r="Y14" s="74">
        <v>1.5</v>
      </c>
      <c r="Z14" s="75">
        <f t="shared" si="0"/>
        <v>5.5</v>
      </c>
    </row>
    <row r="15" spans="1:26" ht="11.25">
      <c r="A15" s="31" t="s">
        <v>1</v>
      </c>
      <c r="B15" s="97"/>
      <c r="C15" s="29" t="s">
        <v>87</v>
      </c>
      <c r="D15" s="12"/>
      <c r="E15" s="27" t="s">
        <v>34</v>
      </c>
      <c r="F15" s="97"/>
      <c r="G15" s="12"/>
      <c r="H15" s="27" t="s">
        <v>36</v>
      </c>
      <c r="I15" s="97"/>
      <c r="J15" s="27" t="s">
        <v>38</v>
      </c>
      <c r="K15" s="97"/>
      <c r="L15" s="27" t="s">
        <v>43</v>
      </c>
      <c r="M15" s="97"/>
      <c r="N15" s="27" t="s">
        <v>54</v>
      </c>
      <c r="O15" s="97"/>
      <c r="P15" s="97"/>
      <c r="Q15" s="27" t="s">
        <v>15</v>
      </c>
      <c r="R15" s="7"/>
      <c r="S15" s="6"/>
      <c r="T15" s="4"/>
      <c r="U15" s="13" t="s">
        <v>19</v>
      </c>
      <c r="V15" s="116">
        <f>'1 промер - УТРО'!V15</f>
        <v>2</v>
      </c>
      <c r="W15" s="1" t="s">
        <v>117</v>
      </c>
      <c r="X15" s="63" t="s">
        <v>108</v>
      </c>
      <c r="Y15" s="74">
        <v>2.86</v>
      </c>
      <c r="Z15" s="75">
        <f t="shared" si="0"/>
        <v>2</v>
      </c>
    </row>
    <row r="16" spans="1:26" ht="11.25">
      <c r="A16" s="12"/>
      <c r="B16" s="12"/>
      <c r="C16" s="12"/>
      <c r="D16" s="12"/>
      <c r="E16" s="27" t="s">
        <v>35</v>
      </c>
      <c r="F16" s="100"/>
      <c r="G16" s="12"/>
      <c r="H16" s="27" t="s">
        <v>46</v>
      </c>
      <c r="I16" s="97"/>
      <c r="J16" s="27" t="s">
        <v>39</v>
      </c>
      <c r="K16" s="97"/>
      <c r="L16" s="27" t="s">
        <v>45</v>
      </c>
      <c r="M16" s="97"/>
      <c r="N16" s="27" t="s">
        <v>55</v>
      </c>
      <c r="O16" s="97"/>
      <c r="P16" s="97"/>
      <c r="Q16" s="27" t="s">
        <v>16</v>
      </c>
      <c r="R16" s="7"/>
      <c r="S16" s="6"/>
      <c r="T16" s="4"/>
      <c r="U16" s="13" t="s">
        <v>20</v>
      </c>
      <c r="V16" s="116">
        <f>'1 промер - УТРО'!V16</f>
        <v>0</v>
      </c>
      <c r="W16" s="1" t="s">
        <v>117</v>
      </c>
      <c r="X16" s="63" t="s">
        <v>109</v>
      </c>
      <c r="Y16" s="74">
        <v>4.28</v>
      </c>
      <c r="Z16" s="75">
        <f t="shared" si="0"/>
        <v>0</v>
      </c>
    </row>
    <row r="17" spans="1:26" ht="11.25">
      <c r="A17" s="27" t="s">
        <v>63</v>
      </c>
      <c r="B17" s="99"/>
      <c r="C17" s="32" t="s">
        <v>60</v>
      </c>
      <c r="D17" s="12"/>
      <c r="E17" s="27" t="s">
        <v>40</v>
      </c>
      <c r="F17" s="97"/>
      <c r="G17" s="12"/>
      <c r="H17" s="27" t="s">
        <v>41</v>
      </c>
      <c r="I17" s="97"/>
      <c r="J17" s="27" t="s">
        <v>42</v>
      </c>
      <c r="K17" s="97"/>
      <c r="L17" s="27" t="s">
        <v>44</v>
      </c>
      <c r="M17" s="97"/>
      <c r="N17" s="27" t="s">
        <v>56</v>
      </c>
      <c r="O17" s="97"/>
      <c r="P17" s="97"/>
      <c r="Q17" s="27" t="s">
        <v>17</v>
      </c>
      <c r="R17" s="7"/>
      <c r="S17" s="6"/>
      <c r="T17" s="4"/>
      <c r="U17" s="13" t="s">
        <v>21</v>
      </c>
      <c r="V17" s="116">
        <f>'1 промер - УТРО'!V17</f>
        <v>0</v>
      </c>
      <c r="W17" s="1" t="s">
        <v>117</v>
      </c>
      <c r="X17" s="63" t="s">
        <v>110</v>
      </c>
      <c r="Y17" s="74">
        <v>9.28</v>
      </c>
      <c r="Z17" s="75">
        <f t="shared" si="0"/>
        <v>0</v>
      </c>
    </row>
    <row r="18" spans="1:26" ht="11.25">
      <c r="A18" s="27" t="s">
        <v>64</v>
      </c>
      <c r="B18" s="99"/>
      <c r="C18" s="32" t="s">
        <v>61</v>
      </c>
      <c r="D18" s="12"/>
      <c r="E18" s="12"/>
      <c r="F18" s="12" t="s">
        <v>3</v>
      </c>
      <c r="G18" s="12" t="s">
        <v>4</v>
      </c>
      <c r="H18" s="12" t="s">
        <v>5</v>
      </c>
      <c r="I18" s="12" t="s">
        <v>6</v>
      </c>
      <c r="J18" s="12"/>
      <c r="K18" s="27" t="s">
        <v>48</v>
      </c>
      <c r="L18" s="97"/>
      <c r="M18" s="32" t="s">
        <v>47</v>
      </c>
      <c r="N18" s="12"/>
      <c r="Q18" s="12"/>
      <c r="R18" s="12" t="s">
        <v>13</v>
      </c>
      <c r="S18" s="12" t="s">
        <v>13</v>
      </c>
      <c r="T18" s="12" t="s">
        <v>14</v>
      </c>
      <c r="U18" s="12"/>
      <c r="V18" s="116">
        <f>'1 промер - УТРО'!V18</f>
        <v>0</v>
      </c>
      <c r="W18" s="1" t="s">
        <v>117</v>
      </c>
      <c r="X18" s="63" t="s">
        <v>111</v>
      </c>
      <c r="Y18" s="74">
        <v>1.5</v>
      </c>
      <c r="Z18" s="75">
        <f t="shared" si="0"/>
        <v>0</v>
      </c>
    </row>
    <row r="19" spans="1:26" ht="10.5" customHeight="1">
      <c r="A19" s="27" t="s">
        <v>65</v>
      </c>
      <c r="B19" s="99"/>
      <c r="C19" s="32" t="s">
        <v>62</v>
      </c>
      <c r="D19" s="12"/>
      <c r="E19" s="33" t="s">
        <v>78</v>
      </c>
      <c r="F19" s="97"/>
      <c r="G19" s="97"/>
      <c r="H19" s="97"/>
      <c r="I19" s="97"/>
      <c r="J19" s="12"/>
      <c r="K19" s="27" t="s">
        <v>49</v>
      </c>
      <c r="L19" s="97"/>
      <c r="M19" s="32" t="s">
        <v>47</v>
      </c>
      <c r="N19" s="12"/>
      <c r="O19" s="4"/>
      <c r="P19" s="4"/>
      <c r="Q19" s="12"/>
      <c r="R19" s="10"/>
      <c r="S19" s="54"/>
      <c r="T19" s="10"/>
      <c r="U19" s="12"/>
      <c r="V19" s="116">
        <f>'1 промер - УТРО'!V19</f>
        <v>1</v>
      </c>
      <c r="W19" s="1" t="s">
        <v>117</v>
      </c>
      <c r="X19" s="63" t="s">
        <v>112</v>
      </c>
      <c r="Y19" s="74">
        <v>2</v>
      </c>
      <c r="Z19" s="75">
        <f t="shared" si="0"/>
        <v>1</v>
      </c>
    </row>
    <row r="20" spans="1:24" ht="11.25">
      <c r="A20" s="12"/>
      <c r="B20" s="12"/>
      <c r="C20" s="12"/>
      <c r="D20" s="12"/>
      <c r="E20" s="12"/>
      <c r="F20" s="34"/>
      <c r="G20" s="34"/>
      <c r="H20" s="34"/>
      <c r="I20" s="34"/>
      <c r="J20" s="12"/>
      <c r="K20" s="12"/>
      <c r="L20" s="12"/>
      <c r="M20" s="12"/>
      <c r="N20" s="12"/>
      <c r="O20" s="53" t="s">
        <v>2</v>
      </c>
      <c r="P20" s="53" t="s">
        <v>10</v>
      </c>
      <c r="Q20" s="12"/>
      <c r="R20" s="12"/>
      <c r="S20" s="12"/>
      <c r="T20" s="12"/>
      <c r="U20" s="12"/>
      <c r="V20" s="80"/>
      <c r="W20" s="8"/>
      <c r="X20" s="77" t="s">
        <v>120</v>
      </c>
    </row>
    <row r="21" spans="1:21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1.25">
      <c r="A22" s="49" t="s">
        <v>81</v>
      </c>
      <c r="B22" s="12"/>
      <c r="C22" s="115" t="str">
        <f>'1 промер - УТРО'!C22</f>
        <v>Дискомфорт в жкт, красные печеночные точечки по телу, цвет кожи желтоватый, белый налет на языке меньше, заеды в уголках рта исчезли, сухие слизистые и кожа меньше, гемоглобин низкий, нарушение сна, пониженное давление, много родинок, есть папиломки, небольшой отек левой ноги, грибок на ногте, натоптыши, варикоз, боль справа сзади в пояснице, фибромиома матки множественная, кисточки в щитовидной железе, вздутие живота по утрам, иногда гул в голове исчез, синяки под глазами - уменьшились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  <row r="23" spans="1:21" ht="11.25">
      <c r="A23" s="12"/>
      <c r="B23" s="12"/>
      <c r="C23" s="32" t="s">
        <v>82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8" ht="11.25">
      <c r="N28" s="70"/>
    </row>
  </sheetData>
  <sheetProtection password="CF42" sheet="1" formatCells="0" formatColumns="0" formatRows="0" insertColumns="0" insertRows="0" insertHyperlinks="0" deleteColumns="0" deleteRows="0" sort="0" autoFilter="0" pivotTables="0"/>
  <printOptions/>
  <pageMargins left="0.25" right="0.22" top="0.68" bottom="0.68" header="0.25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Z28"/>
  <sheetViews>
    <sheetView zoomScale="150" zoomScaleNormal="150" zoomScaleSheetLayoutView="150" zoomScalePageLayoutView="0" workbookViewId="0" topLeftCell="A4">
      <selection activeCell="C22" sqref="C22"/>
    </sheetView>
  </sheetViews>
  <sheetFormatPr defaultColWidth="4.75390625" defaultRowHeight="12.75"/>
  <cols>
    <col min="1" max="1" width="5.125" style="1" customWidth="1"/>
    <col min="2" max="2" width="4.75390625" style="1" customWidth="1"/>
    <col min="3" max="3" width="5.00390625" style="1" customWidth="1"/>
    <col min="4" max="4" width="4.75390625" style="1" customWidth="1"/>
    <col min="5" max="5" width="5.375" style="1" customWidth="1"/>
    <col min="6" max="9" width="4.75390625" style="1" customWidth="1"/>
    <col min="10" max="10" width="4.25390625" style="1" customWidth="1"/>
    <col min="11" max="13" width="4.75390625" style="1" customWidth="1"/>
    <col min="14" max="14" width="6.25390625" style="1" customWidth="1"/>
    <col min="15" max="16" width="4.75390625" style="1" customWidth="1"/>
    <col min="17" max="17" width="3.125" style="1" customWidth="1"/>
    <col min="18" max="18" width="4.25390625" style="1" customWidth="1"/>
    <col min="19" max="20" width="5.875" style="1" customWidth="1"/>
    <col min="21" max="21" width="5.375" style="1" customWidth="1"/>
    <col min="22" max="22" width="4.75390625" style="1" customWidth="1"/>
    <col min="23" max="23" width="3.375" style="1" customWidth="1"/>
    <col min="24" max="24" width="30.00390625" style="1" customWidth="1"/>
    <col min="25" max="16384" width="4.75390625" style="1" customWidth="1"/>
  </cols>
  <sheetData>
    <row r="1" spans="1:25" ht="11.25">
      <c r="A1" s="55"/>
      <c r="B1" s="8"/>
      <c r="C1" s="10"/>
      <c r="D1" s="10"/>
      <c r="E1" s="10"/>
      <c r="F1" s="55" t="s">
        <v>128</v>
      </c>
      <c r="G1" s="55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77" t="s">
        <v>119</v>
      </c>
      <c r="W1" s="78"/>
      <c r="X1" s="78"/>
      <c r="Y1" s="78"/>
    </row>
    <row r="2" spans="1:25" ht="11.25">
      <c r="A2" s="24" t="s">
        <v>11</v>
      </c>
      <c r="B2" s="18" t="s">
        <v>124</v>
      </c>
      <c r="C2" s="9"/>
      <c r="D2" s="9"/>
      <c r="E2" s="9"/>
      <c r="F2" s="9"/>
      <c r="G2" s="9"/>
      <c r="H2" s="9"/>
      <c r="I2" s="9"/>
      <c r="J2" s="9"/>
      <c r="K2" s="9"/>
      <c r="M2" s="33" t="s">
        <v>30</v>
      </c>
      <c r="N2" s="16">
        <v>26139</v>
      </c>
      <c r="O2" s="12"/>
      <c r="P2" s="17">
        <v>40</v>
      </c>
      <c r="Q2" s="14" t="s">
        <v>12</v>
      </c>
      <c r="R2" s="9" t="s">
        <v>123</v>
      </c>
      <c r="S2" s="60" t="s">
        <v>96</v>
      </c>
      <c r="T2" s="16">
        <v>40559</v>
      </c>
      <c r="U2" s="13" t="s">
        <v>22</v>
      </c>
      <c r="V2" s="84">
        <v>1.375</v>
      </c>
      <c r="W2" s="64" t="s">
        <v>99</v>
      </c>
      <c r="X2" s="65"/>
      <c r="Y2" s="65"/>
    </row>
    <row r="3" spans="1:24" ht="11.25">
      <c r="A3" s="12"/>
      <c r="B3" s="1" t="s">
        <v>31</v>
      </c>
      <c r="C3" s="12"/>
      <c r="D3" s="12"/>
      <c r="E3" s="12"/>
      <c r="F3" s="12"/>
      <c r="G3" s="12"/>
      <c r="H3" s="12"/>
      <c r="I3" s="12"/>
      <c r="J3" s="12"/>
      <c r="K3" s="12"/>
      <c r="L3" s="13"/>
      <c r="M3" s="12"/>
      <c r="N3" s="50" t="s">
        <v>83</v>
      </c>
      <c r="O3" s="12"/>
      <c r="P3" s="12"/>
      <c r="Q3" s="13"/>
      <c r="R3" s="36" t="s">
        <v>97</v>
      </c>
      <c r="T3" s="50" t="s">
        <v>83</v>
      </c>
      <c r="U3" s="63"/>
      <c r="W3" s="66">
        <v>1.2</v>
      </c>
      <c r="X3" s="63" t="s">
        <v>100</v>
      </c>
    </row>
    <row r="4" spans="1:24" ht="11.25">
      <c r="A4" s="15" t="s">
        <v>8</v>
      </c>
      <c r="B4" s="2">
        <v>159</v>
      </c>
      <c r="C4" s="25" t="s">
        <v>9</v>
      </c>
      <c r="D4" s="71">
        <v>54.5</v>
      </c>
      <c r="E4" s="26" t="s">
        <v>7</v>
      </c>
      <c r="F4" s="12"/>
      <c r="G4" s="36" t="s">
        <v>74</v>
      </c>
      <c r="H4" s="69" t="s">
        <v>127</v>
      </c>
      <c r="I4" s="61"/>
      <c r="J4" s="61"/>
      <c r="K4" s="61"/>
      <c r="L4" s="12"/>
      <c r="M4" s="12"/>
      <c r="N4" s="12"/>
      <c r="O4" s="33" t="s">
        <v>79</v>
      </c>
      <c r="P4" s="83">
        <v>14</v>
      </c>
      <c r="Q4" s="32"/>
      <c r="R4" s="12"/>
      <c r="S4" s="56"/>
      <c r="T4" s="72">
        <v>0.6875</v>
      </c>
      <c r="U4" s="13" t="s">
        <v>29</v>
      </c>
      <c r="W4" s="82">
        <v>1.375</v>
      </c>
      <c r="X4" s="63" t="s">
        <v>101</v>
      </c>
    </row>
    <row r="5" spans="1:24" ht="11.25">
      <c r="A5" s="27" t="s">
        <v>23</v>
      </c>
      <c r="B5" s="2">
        <v>90</v>
      </c>
      <c r="C5" s="12" t="s">
        <v>27</v>
      </c>
      <c r="D5" s="2">
        <v>0</v>
      </c>
      <c r="E5" s="13" t="s">
        <v>32</v>
      </c>
      <c r="F5" s="12"/>
      <c r="G5" s="36"/>
      <c r="H5" s="12"/>
      <c r="I5" s="12"/>
      <c r="J5" s="12"/>
      <c r="K5" s="12"/>
      <c r="L5" s="12"/>
      <c r="M5" s="12"/>
      <c r="N5" s="12"/>
      <c r="O5" s="5"/>
      <c r="R5" s="12"/>
      <c r="S5" s="12"/>
      <c r="T5" s="51" t="s">
        <v>84</v>
      </c>
      <c r="U5" s="11"/>
      <c r="W5" s="67">
        <v>1.55</v>
      </c>
      <c r="X5" s="63" t="s">
        <v>102</v>
      </c>
    </row>
    <row r="6" spans="1:24" ht="11.25">
      <c r="A6" s="27" t="s">
        <v>24</v>
      </c>
      <c r="B6" s="2">
        <v>74</v>
      </c>
      <c r="C6" s="12" t="s">
        <v>28</v>
      </c>
      <c r="D6" s="2">
        <v>0</v>
      </c>
      <c r="E6" s="13" t="s">
        <v>32</v>
      </c>
      <c r="F6" s="12"/>
      <c r="G6" s="36" t="s">
        <v>75</v>
      </c>
      <c r="H6" s="105" t="s">
        <v>125</v>
      </c>
      <c r="I6" s="18"/>
      <c r="J6" s="18"/>
      <c r="K6" s="18"/>
      <c r="L6" s="12"/>
      <c r="M6" s="12"/>
      <c r="N6" s="12"/>
      <c r="O6" s="33" t="s">
        <v>80</v>
      </c>
      <c r="P6" s="17"/>
      <c r="Q6" s="48" t="s">
        <v>12</v>
      </c>
      <c r="S6" s="1" t="s">
        <v>121</v>
      </c>
      <c r="T6" s="72">
        <v>0.9166666666666666</v>
      </c>
      <c r="U6" s="63"/>
      <c r="W6" s="68">
        <v>1.725</v>
      </c>
      <c r="X6" s="63" t="s">
        <v>103</v>
      </c>
    </row>
    <row r="7" spans="1:25" ht="11.25">
      <c r="A7" s="27" t="s">
        <v>25</v>
      </c>
      <c r="B7" s="2">
        <v>94</v>
      </c>
      <c r="C7" s="12" t="s">
        <v>26</v>
      </c>
      <c r="D7" s="2">
        <v>6</v>
      </c>
      <c r="E7" s="11" t="s">
        <v>33</v>
      </c>
      <c r="F7" s="12"/>
      <c r="G7" s="12"/>
      <c r="H7" s="12"/>
      <c r="I7" s="12"/>
      <c r="J7" s="12"/>
      <c r="K7" s="12"/>
      <c r="L7" s="13"/>
      <c r="M7" s="12"/>
      <c r="N7" s="12"/>
      <c r="O7" s="12"/>
      <c r="P7" s="12"/>
      <c r="Q7" s="15"/>
      <c r="R7" s="12"/>
      <c r="S7" s="1" t="s">
        <v>122</v>
      </c>
      <c r="T7" s="72">
        <v>0.22916666666666666</v>
      </c>
      <c r="U7" s="13"/>
      <c r="W7" s="64" t="s">
        <v>118</v>
      </c>
      <c r="X7" s="65"/>
      <c r="Y7" s="65"/>
    </row>
    <row r="8" spans="1:21" ht="11.25">
      <c r="A8" s="2">
        <v>10</v>
      </c>
      <c r="B8" s="58" t="s">
        <v>92</v>
      </c>
      <c r="C8" s="29" t="s">
        <v>93</v>
      </c>
      <c r="F8" s="12"/>
      <c r="G8" s="62" t="s">
        <v>98</v>
      </c>
      <c r="H8" s="28"/>
      <c r="I8" s="81">
        <f>V2</f>
        <v>1.375</v>
      </c>
      <c r="J8" s="12"/>
      <c r="K8" s="12"/>
      <c r="L8" s="12"/>
      <c r="M8" s="12"/>
      <c r="N8" s="23" t="s">
        <v>76</v>
      </c>
      <c r="O8" s="12"/>
      <c r="P8" s="12"/>
      <c r="Q8" s="15"/>
      <c r="U8" s="63"/>
    </row>
    <row r="9" spans="1:24" ht="11.25">
      <c r="A9" s="2">
        <v>110</v>
      </c>
      <c r="B9" s="32" t="s">
        <v>88</v>
      </c>
      <c r="C9" s="29" t="s">
        <v>94</v>
      </c>
      <c r="D9" s="12"/>
      <c r="E9" s="12"/>
      <c r="F9" s="12"/>
      <c r="G9" s="35"/>
      <c r="H9" s="35"/>
      <c r="I9" s="35"/>
      <c r="J9" s="12"/>
      <c r="K9" s="12"/>
      <c r="L9" s="22" t="s">
        <v>72</v>
      </c>
      <c r="M9" s="12"/>
      <c r="N9" s="36" t="s">
        <v>73</v>
      </c>
      <c r="O9" s="12"/>
      <c r="P9" s="12"/>
      <c r="Q9" s="12"/>
      <c r="R9" s="12"/>
      <c r="S9" s="12"/>
      <c r="T9" s="12"/>
      <c r="U9" s="13"/>
      <c r="V9" s="78" t="s">
        <v>116</v>
      </c>
      <c r="W9" s="77"/>
      <c r="X9" s="77" t="s">
        <v>114</v>
      </c>
    </row>
    <row r="10" spans="1:25" ht="11.25">
      <c r="A10" s="2">
        <v>70</v>
      </c>
      <c r="B10" s="58" t="s">
        <v>89</v>
      </c>
      <c r="C10" s="29" t="s">
        <v>95</v>
      </c>
      <c r="D10" s="12"/>
      <c r="E10" s="12"/>
      <c r="F10" s="39"/>
      <c r="G10" s="28" t="s">
        <v>51</v>
      </c>
      <c r="H10" s="28"/>
      <c r="I10" s="40"/>
      <c r="J10" s="42"/>
      <c r="K10" s="35"/>
      <c r="L10" s="35"/>
      <c r="M10" s="35"/>
      <c r="N10" s="12"/>
      <c r="O10" s="12"/>
      <c r="P10" s="12"/>
      <c r="Q10" s="12"/>
      <c r="R10" s="12"/>
      <c r="S10" s="12"/>
      <c r="T10" s="12"/>
      <c r="U10" s="13"/>
      <c r="V10" s="79" t="s">
        <v>113</v>
      </c>
      <c r="W10" s="77"/>
      <c r="X10" s="77" t="s">
        <v>115</v>
      </c>
      <c r="Y10" s="73"/>
    </row>
    <row r="11" spans="1:26" ht="11.25">
      <c r="A11" s="2">
        <v>70</v>
      </c>
      <c r="B11" s="59" t="s">
        <v>90</v>
      </c>
      <c r="C11" s="45" t="s">
        <v>91</v>
      </c>
      <c r="D11" s="35"/>
      <c r="E11" s="35"/>
      <c r="F11" s="57"/>
      <c r="G11" s="10"/>
      <c r="H11" s="10"/>
      <c r="I11" s="41"/>
      <c r="J11" s="30" t="s">
        <v>52</v>
      </c>
      <c r="K11" s="30"/>
      <c r="L11" s="37" t="s">
        <v>77</v>
      </c>
      <c r="M11" s="43"/>
      <c r="N11" s="10"/>
      <c r="O11" s="45" t="s">
        <v>53</v>
      </c>
      <c r="P11" s="35"/>
      <c r="Q11" s="12"/>
      <c r="R11" s="12"/>
      <c r="U11" s="13"/>
      <c r="V11" s="76"/>
      <c r="W11" s="1" t="s">
        <v>117</v>
      </c>
      <c r="X11" s="63" t="s">
        <v>104</v>
      </c>
      <c r="Y11" s="74">
        <v>8.14</v>
      </c>
      <c r="Z11" s="75">
        <f aca="true" t="shared" si="0" ref="Z11:Z19">V11</f>
        <v>0</v>
      </c>
    </row>
    <row r="12" spans="1:26" ht="11.25">
      <c r="A12" s="38"/>
      <c r="B12" s="19"/>
      <c r="C12" s="20"/>
      <c r="D12" s="20" t="s">
        <v>50</v>
      </c>
      <c r="E12" s="19"/>
      <c r="F12" s="46"/>
      <c r="G12" s="10"/>
      <c r="H12" s="10"/>
      <c r="I12" s="41"/>
      <c r="J12" s="12"/>
      <c r="K12" s="21" t="s">
        <v>57</v>
      </c>
      <c r="L12" s="12"/>
      <c r="M12" s="44" t="s">
        <v>58</v>
      </c>
      <c r="N12" s="41"/>
      <c r="O12" s="19" t="s">
        <v>59</v>
      </c>
      <c r="P12" s="46"/>
      <c r="Q12" s="12"/>
      <c r="U12" s="13"/>
      <c r="V12" s="76">
        <v>4</v>
      </c>
      <c r="W12" s="1" t="s">
        <v>117</v>
      </c>
      <c r="X12" s="63" t="s">
        <v>105</v>
      </c>
      <c r="Y12" s="74">
        <v>1.1</v>
      </c>
      <c r="Z12" s="75">
        <f t="shared" si="0"/>
        <v>4</v>
      </c>
    </row>
    <row r="13" spans="1:26" ht="11.25">
      <c r="A13" s="31" t="s">
        <v>18</v>
      </c>
      <c r="B13" s="2">
        <v>1</v>
      </c>
      <c r="C13" s="29" t="s">
        <v>86</v>
      </c>
      <c r="D13" s="12"/>
      <c r="E13" s="27" t="s">
        <v>37</v>
      </c>
      <c r="F13" s="2">
        <v>11</v>
      </c>
      <c r="G13" s="12"/>
      <c r="H13" s="12"/>
      <c r="I13" s="39"/>
      <c r="J13" s="12"/>
      <c r="K13" s="12"/>
      <c r="L13" s="12"/>
      <c r="M13" s="39"/>
      <c r="N13" s="47"/>
      <c r="O13" s="12"/>
      <c r="P13" s="39"/>
      <c r="Q13" s="12"/>
      <c r="R13" s="10"/>
      <c r="S13" s="54"/>
      <c r="T13" s="10"/>
      <c r="U13" s="11"/>
      <c r="V13" s="76">
        <v>5</v>
      </c>
      <c r="W13" s="1" t="s">
        <v>117</v>
      </c>
      <c r="X13" s="63" t="s">
        <v>106</v>
      </c>
      <c r="Y13" s="74">
        <v>1.43</v>
      </c>
      <c r="Z13" s="75">
        <f t="shared" si="0"/>
        <v>5</v>
      </c>
    </row>
    <row r="14" spans="1:26" ht="12" customHeight="1">
      <c r="A14" s="31" t="s">
        <v>0</v>
      </c>
      <c r="B14" s="2">
        <v>1</v>
      </c>
      <c r="C14" s="29" t="s">
        <v>85</v>
      </c>
      <c r="E14" s="52"/>
      <c r="F14" s="24" t="s">
        <v>66</v>
      </c>
      <c r="G14" s="24"/>
      <c r="H14" s="24"/>
      <c r="I14" s="24" t="s">
        <v>67</v>
      </c>
      <c r="J14" s="24"/>
      <c r="K14" s="24" t="s">
        <v>68</v>
      </c>
      <c r="L14" s="24"/>
      <c r="M14" s="24" t="s">
        <v>69</v>
      </c>
      <c r="N14" s="24"/>
      <c r="O14" s="24" t="s">
        <v>70</v>
      </c>
      <c r="P14" s="24" t="s">
        <v>71</v>
      </c>
      <c r="Q14" s="12"/>
      <c r="R14" s="12" t="s">
        <v>13</v>
      </c>
      <c r="S14" s="12" t="s">
        <v>13</v>
      </c>
      <c r="T14" s="12" t="s">
        <v>14</v>
      </c>
      <c r="U14" s="13"/>
      <c r="V14" s="76">
        <v>5.5</v>
      </c>
      <c r="W14" s="1" t="s">
        <v>117</v>
      </c>
      <c r="X14" s="63" t="s">
        <v>107</v>
      </c>
      <c r="Y14" s="74">
        <v>1.5</v>
      </c>
      <c r="Z14" s="75">
        <f t="shared" si="0"/>
        <v>5.5</v>
      </c>
    </row>
    <row r="15" spans="1:26" ht="11.25">
      <c r="A15" s="31" t="s">
        <v>1</v>
      </c>
      <c r="B15" s="2">
        <v>0</v>
      </c>
      <c r="C15" s="29" t="s">
        <v>87</v>
      </c>
      <c r="D15" s="12"/>
      <c r="E15" s="27" t="s">
        <v>34</v>
      </c>
      <c r="F15" s="2">
        <v>100</v>
      </c>
      <c r="G15" s="12"/>
      <c r="H15" s="27" t="s">
        <v>36</v>
      </c>
      <c r="I15" s="2">
        <v>110</v>
      </c>
      <c r="J15" s="27" t="s">
        <v>38</v>
      </c>
      <c r="K15" s="2">
        <v>110</v>
      </c>
      <c r="L15" s="27" t="s">
        <v>43</v>
      </c>
      <c r="M15" s="2">
        <v>97</v>
      </c>
      <c r="N15" s="27" t="s">
        <v>54</v>
      </c>
      <c r="O15" s="2">
        <v>120</v>
      </c>
      <c r="P15" s="2">
        <v>100</v>
      </c>
      <c r="Q15" s="27" t="s">
        <v>15</v>
      </c>
      <c r="R15" s="7"/>
      <c r="S15" s="6"/>
      <c r="T15" s="4"/>
      <c r="U15" s="13" t="s">
        <v>19</v>
      </c>
      <c r="V15" s="76">
        <v>2</v>
      </c>
      <c r="W15" s="1" t="s">
        <v>117</v>
      </c>
      <c r="X15" s="63" t="s">
        <v>108</v>
      </c>
      <c r="Y15" s="74">
        <v>2.86</v>
      </c>
      <c r="Z15" s="75">
        <f t="shared" si="0"/>
        <v>2</v>
      </c>
    </row>
    <row r="16" spans="1:26" ht="11.25">
      <c r="A16" s="12"/>
      <c r="B16" s="12"/>
      <c r="C16" s="12"/>
      <c r="D16" s="12"/>
      <c r="E16" s="27" t="s">
        <v>35</v>
      </c>
      <c r="F16" s="3">
        <v>60</v>
      </c>
      <c r="G16" s="12"/>
      <c r="H16" s="27" t="s">
        <v>46</v>
      </c>
      <c r="I16" s="2">
        <v>70</v>
      </c>
      <c r="J16" s="27" t="s">
        <v>39</v>
      </c>
      <c r="K16" s="2">
        <v>70</v>
      </c>
      <c r="L16" s="27" t="s">
        <v>45</v>
      </c>
      <c r="M16" s="2">
        <v>57</v>
      </c>
      <c r="N16" s="27" t="s">
        <v>55</v>
      </c>
      <c r="O16" s="2">
        <v>55</v>
      </c>
      <c r="P16" s="2">
        <v>60</v>
      </c>
      <c r="Q16" s="27" t="s">
        <v>16</v>
      </c>
      <c r="R16" s="7"/>
      <c r="S16" s="6"/>
      <c r="T16" s="4"/>
      <c r="U16" s="13" t="s">
        <v>20</v>
      </c>
      <c r="V16" s="76"/>
      <c r="W16" s="1" t="s">
        <v>117</v>
      </c>
      <c r="X16" s="63" t="s">
        <v>109</v>
      </c>
      <c r="Y16" s="74">
        <v>4.28</v>
      </c>
      <c r="Z16" s="75">
        <f t="shared" si="0"/>
        <v>0</v>
      </c>
    </row>
    <row r="17" spans="1:26" ht="11.25">
      <c r="A17" s="27" t="s">
        <v>63</v>
      </c>
      <c r="B17" s="86">
        <v>36.6</v>
      </c>
      <c r="C17" s="32" t="s">
        <v>60</v>
      </c>
      <c r="D17" s="12"/>
      <c r="E17" s="27" t="s">
        <v>40</v>
      </c>
      <c r="F17" s="2">
        <v>76</v>
      </c>
      <c r="G17" s="12"/>
      <c r="H17" s="27" t="s">
        <v>41</v>
      </c>
      <c r="I17" s="2">
        <v>77</v>
      </c>
      <c r="J17" s="27" t="s">
        <v>42</v>
      </c>
      <c r="K17" s="2">
        <v>76</v>
      </c>
      <c r="L17" s="27" t="s">
        <v>44</v>
      </c>
      <c r="M17" s="2">
        <v>79</v>
      </c>
      <c r="N17" s="27" t="s">
        <v>56</v>
      </c>
      <c r="O17" s="2">
        <v>93</v>
      </c>
      <c r="P17" s="2">
        <v>75</v>
      </c>
      <c r="Q17" s="27" t="s">
        <v>17</v>
      </c>
      <c r="R17" s="7"/>
      <c r="S17" s="6"/>
      <c r="T17" s="4"/>
      <c r="U17" s="13" t="s">
        <v>21</v>
      </c>
      <c r="V17" s="76"/>
      <c r="W17" s="1" t="s">
        <v>117</v>
      </c>
      <c r="X17" s="63" t="s">
        <v>110</v>
      </c>
      <c r="Y17" s="74">
        <v>9.28</v>
      </c>
      <c r="Z17" s="75">
        <f t="shared" si="0"/>
        <v>0</v>
      </c>
    </row>
    <row r="18" spans="1:26" ht="11.25">
      <c r="A18" s="27" t="s">
        <v>64</v>
      </c>
      <c r="B18" s="86">
        <v>35.6</v>
      </c>
      <c r="C18" s="32" t="s">
        <v>61</v>
      </c>
      <c r="D18" s="12"/>
      <c r="E18" s="12"/>
      <c r="F18" s="12" t="s">
        <v>3</v>
      </c>
      <c r="G18" s="12" t="s">
        <v>4</v>
      </c>
      <c r="H18" s="12" t="s">
        <v>5</v>
      </c>
      <c r="I18" s="12" t="s">
        <v>6</v>
      </c>
      <c r="J18" s="12"/>
      <c r="K18" s="27" t="s">
        <v>48</v>
      </c>
      <c r="L18" s="2">
        <v>15</v>
      </c>
      <c r="M18" s="32" t="s">
        <v>47</v>
      </c>
      <c r="N18" s="12"/>
      <c r="Q18" s="12"/>
      <c r="R18" s="12" t="s">
        <v>13</v>
      </c>
      <c r="S18" s="12" t="s">
        <v>13</v>
      </c>
      <c r="T18" s="12" t="s">
        <v>14</v>
      </c>
      <c r="U18" s="12"/>
      <c r="V18" s="76"/>
      <c r="W18" s="1" t="s">
        <v>117</v>
      </c>
      <c r="X18" s="63" t="s">
        <v>111</v>
      </c>
      <c r="Y18" s="74">
        <v>1.5</v>
      </c>
      <c r="Z18" s="75">
        <f t="shared" si="0"/>
        <v>0</v>
      </c>
    </row>
    <row r="19" spans="1:26" ht="10.5" customHeight="1">
      <c r="A19" s="27" t="s">
        <v>65</v>
      </c>
      <c r="B19" s="86">
        <v>34.6</v>
      </c>
      <c r="C19" s="32" t="s">
        <v>62</v>
      </c>
      <c r="D19" s="12"/>
      <c r="E19" s="33" t="s">
        <v>78</v>
      </c>
      <c r="F19" s="2">
        <v>17</v>
      </c>
      <c r="G19" s="2">
        <v>22</v>
      </c>
      <c r="H19" s="2">
        <v>20</v>
      </c>
      <c r="I19" s="2">
        <v>20</v>
      </c>
      <c r="J19" s="12"/>
      <c r="K19" s="27" t="s">
        <v>49</v>
      </c>
      <c r="L19" s="2">
        <v>35</v>
      </c>
      <c r="M19" s="32" t="s">
        <v>47</v>
      </c>
      <c r="N19" s="12"/>
      <c r="O19" s="4"/>
      <c r="P19" s="4"/>
      <c r="Q19" s="12"/>
      <c r="R19" s="10"/>
      <c r="S19" s="54"/>
      <c r="T19" s="10"/>
      <c r="U19" s="12"/>
      <c r="V19" s="76">
        <v>1</v>
      </c>
      <c r="W19" s="1" t="s">
        <v>117</v>
      </c>
      <c r="X19" s="63" t="s">
        <v>112</v>
      </c>
      <c r="Y19" s="74">
        <v>2</v>
      </c>
      <c r="Z19" s="75">
        <f t="shared" si="0"/>
        <v>1</v>
      </c>
    </row>
    <row r="20" spans="1:24" ht="11.25">
      <c r="A20" s="12"/>
      <c r="B20" s="12"/>
      <c r="C20" s="12"/>
      <c r="D20" s="12"/>
      <c r="E20" s="12"/>
      <c r="F20" s="34"/>
      <c r="G20" s="34"/>
      <c r="H20" s="34"/>
      <c r="I20" s="34"/>
      <c r="J20" s="12"/>
      <c r="K20" s="12"/>
      <c r="L20" s="12"/>
      <c r="M20" s="12"/>
      <c r="N20" s="12"/>
      <c r="O20" s="53" t="s">
        <v>2</v>
      </c>
      <c r="P20" s="53" t="s">
        <v>10</v>
      </c>
      <c r="Q20" s="12"/>
      <c r="R20" s="12"/>
      <c r="S20" s="12"/>
      <c r="T20" s="12"/>
      <c r="U20" s="12"/>
      <c r="V20" s="80"/>
      <c r="W20" s="8"/>
      <c r="X20" s="77" t="s">
        <v>120</v>
      </c>
    </row>
    <row r="21" spans="1:21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1.25">
      <c r="A22" s="49" t="s">
        <v>81</v>
      </c>
      <c r="B22" s="12"/>
      <c r="C22" s="85" t="s">
        <v>126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1.25">
      <c r="A23" s="12"/>
      <c r="B23" s="12"/>
      <c r="C23" s="32" t="s">
        <v>82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8" ht="11.25">
      <c r="N28" s="70"/>
    </row>
  </sheetData>
  <sheetProtection/>
  <printOptions/>
  <pageMargins left="0.25" right="0.22" top="0.68" bottom="0.68" header="0.2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NickOn</cp:lastModifiedBy>
  <cp:lastPrinted>2010-03-10T14:03:49Z</cp:lastPrinted>
  <dcterms:created xsi:type="dcterms:W3CDTF">2010-03-10T09:44:10Z</dcterms:created>
  <dcterms:modified xsi:type="dcterms:W3CDTF">2013-12-08T21:02:12Z</dcterms:modified>
  <cp:category/>
  <cp:version/>
  <cp:contentType/>
  <cp:contentStatus/>
</cp:coreProperties>
</file>